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0" activeTab="0"/>
  </bookViews>
  <sheets>
    <sheet name="Wyniki _ ranking ogólny" sheetId="1" r:id="rId1"/>
    <sheet name="Roboczy_ujeżdżeniowy" sheetId="2" state="hidden" r:id="rId2"/>
    <sheet name="Roboczy_ogólny" sheetId="3" state="hidden" r:id="rId3"/>
    <sheet name="Roboczy_skokowy" sheetId="4" state="hidden" r:id="rId4"/>
  </sheets>
  <definedNames>
    <definedName name="Excel_BuiltIn_Print_Area_2">#REF!</definedName>
    <definedName name="Excel_BuiltIn_Print_Area_11">#REF!</definedName>
    <definedName name="Excel_BuiltIn__FilterDatabase_7">#REF!</definedName>
  </definedNames>
  <calcPr fullCalcOnLoad="1"/>
</workbook>
</file>

<file path=xl/sharedStrings.xml><?xml version="1.0" encoding="utf-8"?>
<sst xmlns="http://schemas.openxmlformats.org/spreadsheetml/2006/main" count="545" uniqueCount="70">
  <si>
    <t>Wyniki próby dzielności ogierów - końcowy ranking</t>
  </si>
  <si>
    <t>BOGUSŁAWICE, 07.06.2006</t>
  </si>
  <si>
    <t>Lp</t>
  </si>
  <si>
    <t>Nr katalogowy</t>
  </si>
  <si>
    <t>KOŃ</t>
  </si>
  <si>
    <t>Data urodzenia</t>
  </si>
  <si>
    <t>Ocena Kierownika</t>
  </si>
  <si>
    <t>Ocena Komisji</t>
  </si>
  <si>
    <t>Ocena Obcych Jeźdźców</t>
  </si>
  <si>
    <t>INDEKS WARTOSCI UŻYTKOWEJ</t>
  </si>
  <si>
    <t>OCENA</t>
  </si>
  <si>
    <t>Przydat. do treningu</t>
  </si>
  <si>
    <t>Charakter</t>
  </si>
  <si>
    <t>Temperament</t>
  </si>
  <si>
    <t>Skoki luzem</t>
  </si>
  <si>
    <t>Skoki pod jeźdźcem</t>
  </si>
  <si>
    <t>Praca w stępie</t>
  </si>
  <si>
    <t>Praca w kłusie</t>
  </si>
  <si>
    <t>Praca w galopie</t>
  </si>
  <si>
    <t>Praca w stepie</t>
  </si>
  <si>
    <t>Order</t>
  </si>
  <si>
    <t>Jezdność</t>
  </si>
  <si>
    <t>Przydatność do ujeżdżenia</t>
  </si>
  <si>
    <t>Przydatność do skoków</t>
  </si>
  <si>
    <t>ogólny</t>
  </si>
  <si>
    <t>ujeżdżeniowy</t>
  </si>
  <si>
    <t>skokowy</t>
  </si>
  <si>
    <t>ŚREDNIA</t>
  </si>
  <si>
    <t>SD</t>
  </si>
  <si>
    <t>ODCHYLENIE STAND.</t>
  </si>
  <si>
    <t>AGREST</t>
  </si>
  <si>
    <t>Bdb.</t>
  </si>
  <si>
    <t>BRE GUN</t>
  </si>
  <si>
    <t>AUTORYTET</t>
  </si>
  <si>
    <t>db.</t>
  </si>
  <si>
    <t>JUBILAT</t>
  </si>
  <si>
    <t>BRODWAY</t>
  </si>
  <si>
    <t>29.0.4.2003</t>
  </si>
  <si>
    <t>EUFRAT</t>
  </si>
  <si>
    <t>BIEGACZ</t>
  </si>
  <si>
    <t>BIANCO</t>
  </si>
  <si>
    <t>ARBON</t>
  </si>
  <si>
    <t>Dost.</t>
  </si>
  <si>
    <t>HETMAN</t>
  </si>
  <si>
    <t>BEKAS</t>
  </si>
  <si>
    <t>APLAUZ</t>
  </si>
  <si>
    <t>ESAX</t>
  </si>
  <si>
    <t>Ndst.</t>
  </si>
  <si>
    <t>TUHAJ-BEJ</t>
  </si>
  <si>
    <t>ŁOSOŚ</t>
  </si>
  <si>
    <t>Podpisy Komisji</t>
  </si>
  <si>
    <t>Dopuszczalne minimum</t>
  </si>
  <si>
    <t>Dopuszczalne maksimum</t>
  </si>
  <si>
    <t xml:space="preserve">                             OCENA  KIEROWNIKA ZT</t>
  </si>
  <si>
    <t>OBCY JEŹDŹCY</t>
  </si>
  <si>
    <t xml:space="preserve">Punkty indeksowe        "surowe" </t>
  </si>
  <si>
    <t>Punkty indeksowe            (bez poprawek)</t>
  </si>
  <si>
    <t>INDEKS                                (bez poprawek)</t>
  </si>
  <si>
    <t>INDEKS OGÓLNY                  (popr. na wiek)</t>
  </si>
  <si>
    <t>INDEKS OGÓLNY                                (standaryzowany)</t>
  </si>
  <si>
    <t xml:space="preserve">Praca w stępie  </t>
  </si>
  <si>
    <t>Przydatność do treningu</t>
  </si>
  <si>
    <t>Ocena</t>
  </si>
  <si>
    <t>waga</t>
  </si>
  <si>
    <t>punkty</t>
  </si>
  <si>
    <t>INDEKS                   (popr. na wiek)</t>
  </si>
  <si>
    <t>INDEKS                                 (poprawiony na wiek)</t>
  </si>
  <si>
    <t>Zdrowie i wykorzyst. paszy</t>
  </si>
  <si>
    <t>Sr.</t>
  </si>
  <si>
    <t>ODCHYL. STAND.</t>
  </si>
</sst>
</file>

<file path=xl/styles.xml><?xml version="1.0" encoding="utf-8"?>
<styleSheet xmlns="http://schemas.openxmlformats.org/spreadsheetml/2006/main">
  <numFmts count="10">
    <numFmt numFmtId="164" formatCode="##0.00"/>
    <numFmt numFmtId="165" formatCode="GENERAL"/>
    <numFmt numFmtId="166" formatCode="0.00"/>
    <numFmt numFmtId="167" formatCode="0"/>
    <numFmt numFmtId="168" formatCode="MM/DD/YY"/>
    <numFmt numFmtId="169" formatCode="@"/>
    <numFmt numFmtId="170" formatCode="DD\.MM\.YYYY"/>
    <numFmt numFmtId="171" formatCode="0.0"/>
    <numFmt numFmtId="172" formatCode="GENERAL"/>
    <numFmt numFmtId="173" formatCode="0.0000"/>
  </numFmts>
  <fonts count="1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sz val="6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</cellStyleXfs>
  <cellXfs count="189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6" fontId="2" fillId="0" borderId="0" xfId="0" applyNumberFormat="1" applyFont="1" applyAlignment="1" applyProtection="1">
      <alignment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7" fontId="2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4" fillId="0" borderId="0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6" fillId="0" borderId="0" xfId="0" applyFont="1" applyFill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center"/>
      <protection hidden="1"/>
    </xf>
    <xf numFmtId="166" fontId="5" fillId="0" borderId="0" xfId="0" applyNumberFormat="1" applyFont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/>
      <protection hidden="1"/>
    </xf>
    <xf numFmtId="165" fontId="0" fillId="0" borderId="1" xfId="0" applyNumberFormat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right"/>
      <protection hidden="1"/>
    </xf>
    <xf numFmtId="169" fontId="2" fillId="0" borderId="2" xfId="0" applyNumberFormat="1" applyFont="1" applyBorder="1" applyAlignment="1" applyProtection="1">
      <alignment vertical="center" textRotation="180" wrapText="1" shrinkToFit="1"/>
      <protection hidden="1"/>
    </xf>
    <xf numFmtId="164" fontId="2" fillId="0" borderId="3" xfId="0" applyFont="1" applyBorder="1" applyAlignment="1" applyProtection="1">
      <alignment vertical="center" wrapText="1" shrinkToFit="1"/>
      <protection hidden="1"/>
    </xf>
    <xf numFmtId="169" fontId="2" fillId="0" borderId="3" xfId="0" applyNumberFormat="1" applyFont="1" applyBorder="1" applyAlignment="1" applyProtection="1">
      <alignment horizontal="center" vertical="center" textRotation="180" wrapText="1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6" fontId="2" fillId="0" borderId="4" xfId="0" applyNumberFormat="1" applyFont="1" applyBorder="1" applyAlignment="1" applyProtection="1">
      <alignment horizontal="center" vertical="center" wrapText="1" shrinkToFit="1"/>
      <protection hidden="1"/>
    </xf>
    <xf numFmtId="169" fontId="2" fillId="0" borderId="4" xfId="0" applyNumberFormat="1" applyFont="1" applyBorder="1" applyAlignment="1" applyProtection="1">
      <alignment horizontal="center" vertical="center" wrapText="1" shrinkToFit="1"/>
      <protection hidden="1"/>
    </xf>
    <xf numFmtId="166" fontId="2" fillId="0" borderId="5" xfId="0" applyNumberFormat="1" applyFont="1" applyBorder="1" applyAlignment="1" applyProtection="1">
      <alignment horizontal="center" vertical="center" wrapText="1"/>
      <protection hidden="1"/>
    </xf>
    <xf numFmtId="165" fontId="8" fillId="0" borderId="6" xfId="0" applyNumberFormat="1" applyFont="1" applyBorder="1" applyAlignment="1" applyProtection="1">
      <alignment horizontal="center" vertical="center" textRotation="180"/>
      <protection hidden="1"/>
    </xf>
    <xf numFmtId="169" fontId="2" fillId="0" borderId="7" xfId="0" applyNumberFormat="1" applyFont="1" applyBorder="1" applyAlignment="1" applyProtection="1">
      <alignment horizontal="center" vertical="center" textRotation="180" wrapText="1"/>
      <protection hidden="1"/>
    </xf>
    <xf numFmtId="169" fontId="2" fillId="0" borderId="7" xfId="0" applyNumberFormat="1" applyFont="1" applyBorder="1" applyAlignment="1" applyProtection="1">
      <alignment horizontal="center" vertical="center" textRotation="180"/>
      <protection hidden="1"/>
    </xf>
    <xf numFmtId="169" fontId="9" fillId="0" borderId="7" xfId="0" applyNumberFormat="1" applyFont="1" applyBorder="1" applyAlignment="1" applyProtection="1">
      <alignment horizontal="center" vertical="center" textRotation="180" wrapText="1"/>
      <protection hidden="1"/>
    </xf>
    <xf numFmtId="166" fontId="9" fillId="0" borderId="7" xfId="0" applyNumberFormat="1" applyFont="1" applyBorder="1" applyAlignment="1" applyProtection="1">
      <alignment horizontal="center" vertical="center" textRotation="180" wrapText="1"/>
      <protection hidden="1"/>
    </xf>
    <xf numFmtId="166" fontId="2" fillId="0" borderId="7" xfId="0" applyNumberFormat="1" applyFont="1" applyBorder="1" applyAlignment="1" applyProtection="1">
      <alignment horizontal="center" vertical="center" textRotation="180" wrapText="1"/>
      <protection hidden="1"/>
    </xf>
    <xf numFmtId="164" fontId="2" fillId="0" borderId="7" xfId="0" applyFont="1" applyBorder="1" applyAlignment="1" applyProtection="1">
      <alignment horizontal="center" vertical="center" textRotation="180"/>
      <protection hidden="1"/>
    </xf>
    <xf numFmtId="164" fontId="2" fillId="0" borderId="8" xfId="0" applyFont="1" applyBorder="1" applyAlignment="1" applyProtection="1">
      <alignment horizontal="center" vertical="center" textRotation="180"/>
      <protection hidden="1"/>
    </xf>
    <xf numFmtId="164" fontId="2" fillId="0" borderId="9" xfId="0" applyFont="1" applyFill="1" applyBorder="1" applyAlignment="1" applyProtection="1">
      <alignment/>
      <protection hidden="1"/>
    </xf>
    <xf numFmtId="166" fontId="10" fillId="0" borderId="4" xfId="0" applyNumberFormat="1" applyFont="1" applyBorder="1" applyAlignment="1" applyProtection="1">
      <alignment horizontal="center"/>
      <protection hidden="1"/>
    </xf>
    <xf numFmtId="167" fontId="10" fillId="0" borderId="4" xfId="0" applyNumberFormat="1" applyFont="1" applyBorder="1" applyAlignment="1" applyProtection="1">
      <alignment horizontal="center"/>
      <protection hidden="1"/>
    </xf>
    <xf numFmtId="167" fontId="10" fillId="0" borderId="5" xfId="0" applyNumberFormat="1" applyFon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 textRotation="180"/>
      <protection hidden="1"/>
    </xf>
    <xf numFmtId="164" fontId="2" fillId="0" borderId="11" xfId="0" applyFont="1" applyFill="1" applyBorder="1" applyAlignment="1" applyProtection="1">
      <alignment horizontal="left"/>
      <protection hidden="1"/>
    </xf>
    <xf numFmtId="166" fontId="10" fillId="0" borderId="12" xfId="0" applyNumberFormat="1" applyFont="1" applyBorder="1" applyAlignment="1" applyProtection="1">
      <alignment horizontal="center"/>
      <protection hidden="1"/>
    </xf>
    <xf numFmtId="167" fontId="10" fillId="0" borderId="12" xfId="0" applyNumberFormat="1" applyFont="1" applyBorder="1" applyAlignment="1" applyProtection="1">
      <alignment horizontal="center"/>
      <protection hidden="1"/>
    </xf>
    <xf numFmtId="167" fontId="10" fillId="0" borderId="13" xfId="0" applyNumberFormat="1" applyFont="1" applyBorder="1" applyAlignment="1" applyProtection="1">
      <alignment horizontal="center"/>
      <protection hidden="1"/>
    </xf>
    <xf numFmtId="164" fontId="2" fillId="0" borderId="14" xfId="0" applyFont="1" applyFill="1" applyBorder="1" applyAlignment="1" applyProtection="1">
      <alignment/>
      <protection hidden="1"/>
    </xf>
    <xf numFmtId="166" fontId="10" fillId="0" borderId="7" xfId="0" applyNumberFormat="1" applyFont="1" applyBorder="1" applyAlignment="1" applyProtection="1">
      <alignment horizontal="center"/>
      <protection hidden="1"/>
    </xf>
    <xf numFmtId="167" fontId="10" fillId="0" borderId="7" xfId="0" applyNumberFormat="1" applyFont="1" applyBorder="1" applyAlignment="1" applyProtection="1">
      <alignment horizontal="center"/>
      <protection hidden="1"/>
    </xf>
    <xf numFmtId="167" fontId="10" fillId="0" borderId="8" xfId="0" applyNumberFormat="1" applyFon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7" fontId="0" fillId="0" borderId="15" xfId="0" applyNumberFormat="1" applyFill="1" applyBorder="1" applyAlignment="1" applyProtection="1">
      <alignment/>
      <protection hidden="1"/>
    </xf>
    <xf numFmtId="167" fontId="0" fillId="0" borderId="16" xfId="0" applyNumberFormat="1" applyFont="1" applyFill="1" applyBorder="1" applyAlignment="1" applyProtection="1">
      <alignment/>
      <protection hidden="1"/>
    </xf>
    <xf numFmtId="170" fontId="11" fillId="0" borderId="16" xfId="0" applyNumberFormat="1" applyFont="1" applyFill="1" applyBorder="1" applyAlignment="1" applyProtection="1">
      <alignment horizontal="center" vertical="center"/>
      <protection hidden="1"/>
    </xf>
    <xf numFmtId="171" fontId="0" fillId="2" borderId="16" xfId="0" applyNumberFormat="1" applyFill="1" applyBorder="1" applyAlignment="1" applyProtection="1">
      <alignment horizontal="center"/>
      <protection locked="0"/>
    </xf>
    <xf numFmtId="171" fontId="0" fillId="3" borderId="16" xfId="0" applyNumberFormat="1" applyFont="1" applyFill="1" applyBorder="1" applyAlignment="1" applyProtection="1">
      <alignment horizontal="center"/>
      <protection hidden="1"/>
    </xf>
    <xf numFmtId="171" fontId="0" fillId="3" borderId="16" xfId="0" applyNumberFormat="1" applyFont="1" applyFill="1" applyBorder="1" applyAlignment="1" applyProtection="1">
      <alignment/>
      <protection hidden="1"/>
    </xf>
    <xf numFmtId="171" fontId="0" fillId="3" borderId="12" xfId="0" applyNumberFormat="1" applyFont="1" applyFill="1" applyBorder="1" applyAlignment="1" applyProtection="1">
      <alignment/>
      <protection hidden="1"/>
    </xf>
    <xf numFmtId="171" fontId="0" fillId="4" borderId="17" xfId="0" applyNumberFormat="1" applyFont="1" applyFill="1" applyBorder="1" applyAlignment="1" applyProtection="1">
      <alignment horizontal="center"/>
      <protection/>
    </xf>
    <xf numFmtId="171" fontId="0" fillId="4" borderId="16" xfId="0" applyNumberFormat="1" applyFont="1" applyFill="1" applyBorder="1" applyAlignment="1" applyProtection="1">
      <alignment/>
      <protection hidden="1"/>
    </xf>
    <xf numFmtId="171" fontId="0" fillId="4" borderId="12" xfId="0" applyNumberFormat="1" applyFont="1" applyFill="1" applyBorder="1" applyAlignment="1" applyProtection="1">
      <alignment/>
      <protection hidden="1"/>
    </xf>
    <xf numFmtId="167" fontId="2" fillId="0" borderId="16" xfId="0" applyNumberFormat="1" applyFont="1" applyFill="1" applyBorder="1" applyAlignment="1" applyProtection="1">
      <alignment/>
      <protection hidden="1"/>
    </xf>
    <xf numFmtId="167" fontId="2" fillId="0" borderId="12" xfId="0" applyNumberFormat="1" applyFont="1" applyFill="1" applyBorder="1" applyAlignment="1" applyProtection="1">
      <alignment/>
      <protection hidden="1"/>
    </xf>
    <xf numFmtId="167" fontId="2" fillId="0" borderId="18" xfId="0" applyNumberFormat="1" applyFont="1" applyFill="1" applyBorder="1" applyAlignment="1" applyProtection="1">
      <alignment/>
      <protection hidden="1"/>
    </xf>
    <xf numFmtId="165" fontId="12" fillId="0" borderId="6" xfId="20" applyNumberFormat="1" applyFont="1" applyBorder="1" applyAlignment="1" applyProtection="1">
      <alignment horizontal="left" vertical="center"/>
      <protection hidden="1"/>
    </xf>
    <xf numFmtId="167" fontId="0" fillId="0" borderId="11" xfId="0" applyNumberFormat="1" applyFill="1" applyBorder="1" applyAlignment="1" applyProtection="1">
      <alignment/>
      <protection hidden="1"/>
    </xf>
    <xf numFmtId="167" fontId="0" fillId="0" borderId="12" xfId="0" applyNumberFormat="1" applyFont="1" applyFill="1" applyBorder="1" applyAlignment="1" applyProtection="1">
      <alignment/>
      <protection hidden="1"/>
    </xf>
    <xf numFmtId="170" fontId="11" fillId="0" borderId="12" xfId="0" applyNumberFormat="1" applyFont="1" applyFill="1" applyBorder="1" applyAlignment="1" applyProtection="1">
      <alignment horizontal="center" vertical="center"/>
      <protection hidden="1"/>
    </xf>
    <xf numFmtId="171" fontId="0" fillId="2" borderId="12" xfId="0" applyNumberFormat="1" applyFill="1" applyBorder="1" applyAlignment="1" applyProtection="1">
      <alignment horizontal="center"/>
      <protection locked="0"/>
    </xf>
    <xf numFmtId="171" fontId="0" fillId="3" borderId="12" xfId="0" applyNumberFormat="1" applyFont="1" applyFill="1" applyBorder="1" applyAlignment="1" applyProtection="1">
      <alignment horizontal="center"/>
      <protection hidden="1"/>
    </xf>
    <xf numFmtId="171" fontId="0" fillId="4" borderId="12" xfId="0" applyNumberFormat="1" applyFont="1" applyFill="1" applyBorder="1" applyAlignment="1" applyProtection="1">
      <alignment horizontal="center"/>
      <protection/>
    </xf>
    <xf numFmtId="167" fontId="2" fillId="0" borderId="13" xfId="0" applyNumberFormat="1" applyFont="1" applyFill="1" applyBorder="1" applyAlignment="1" applyProtection="1">
      <alignment/>
      <protection hidden="1"/>
    </xf>
    <xf numFmtId="171" fontId="0" fillId="0" borderId="12" xfId="0" applyNumberFormat="1" applyFill="1" applyBorder="1" applyAlignment="1" applyProtection="1">
      <alignment horizontal="center"/>
      <protection hidden="1"/>
    </xf>
    <xf numFmtId="165" fontId="12" fillId="0" borderId="6" xfId="20" applyNumberFormat="1" applyFont="1" applyBorder="1" applyAlignment="1" applyProtection="1">
      <alignment horizontal="left" vertical="center"/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167" fontId="2" fillId="0" borderId="5" xfId="0" applyNumberFormat="1" applyFon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/>
      <protection hidden="1"/>
    </xf>
    <xf numFmtId="167" fontId="2" fillId="0" borderId="12" xfId="0" applyNumberFormat="1" applyFont="1" applyBorder="1" applyAlignment="1" applyProtection="1">
      <alignment horizontal="center"/>
      <protection hidden="1"/>
    </xf>
    <xf numFmtId="167" fontId="2" fillId="0" borderId="13" xfId="0" applyNumberFormat="1" applyFont="1" applyBorder="1" applyAlignment="1" applyProtection="1">
      <alignment horizontal="center"/>
      <protection hidden="1"/>
    </xf>
    <xf numFmtId="167" fontId="2" fillId="0" borderId="7" xfId="0" applyNumberFormat="1" applyFont="1" applyBorder="1" applyAlignment="1" applyProtection="1">
      <alignment horizontal="center"/>
      <protection hidden="1"/>
    </xf>
    <xf numFmtId="167" fontId="2" fillId="0" borderId="8" xfId="0" applyNumberFormat="1" applyFont="1" applyBorder="1" applyAlignment="1" applyProtection="1">
      <alignment horizontal="center"/>
      <protection hidden="1"/>
    </xf>
    <xf numFmtId="164" fontId="2" fillId="0" borderId="0" xfId="0" applyFont="1" applyFill="1" applyBorder="1" applyAlignment="1" applyProtection="1">
      <alignment/>
      <protection hidden="1"/>
    </xf>
    <xf numFmtId="164" fontId="0" fillId="0" borderId="0" xfId="0" applyFont="1" applyFill="1" applyBorder="1" applyAlignment="1" applyProtection="1">
      <alignment/>
      <protection hidden="1"/>
    </xf>
    <xf numFmtId="166" fontId="10" fillId="0" borderId="0" xfId="0" applyNumberFormat="1" applyFont="1" applyBorder="1" applyAlignment="1" applyProtection="1">
      <alignment horizont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7" fontId="10" fillId="0" borderId="0" xfId="0" applyNumberFormat="1" applyFont="1" applyAlignment="1" applyProtection="1">
      <alignment horizontal="center"/>
      <protection hidden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73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2" xfId="0" applyFont="1" applyBorder="1" applyAlignment="1">
      <alignment horizontal="center" vertical="center" textRotation="180" wrapText="1" shrinkToFit="1"/>
    </xf>
    <xf numFmtId="164" fontId="2" fillId="0" borderId="3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textRotation="180" wrapText="1" shrinkToFi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19" xfId="0" applyFont="1" applyBorder="1" applyAlignment="1">
      <alignment horizontal="center" vertical="center" textRotation="180" wrapText="1" shrinkToFit="1"/>
    </xf>
    <xf numFmtId="164" fontId="2" fillId="0" borderId="5" xfId="0" applyFont="1" applyBorder="1" applyAlignment="1">
      <alignment horizontal="center" vertical="center" wrapText="1" shrinkToFit="1"/>
    </xf>
    <xf numFmtId="173" fontId="13" fillId="0" borderId="3" xfId="0" applyNumberFormat="1" applyFont="1" applyBorder="1" applyAlignment="1">
      <alignment horizontal="center" vertical="center" textRotation="180" wrapText="1" shrinkToFit="1"/>
    </xf>
    <xf numFmtId="166" fontId="13" fillId="0" borderId="3" xfId="0" applyNumberFormat="1" applyFont="1" applyBorder="1" applyAlignment="1">
      <alignment horizontal="center" vertical="center" textRotation="180" wrapText="1"/>
    </xf>
    <xf numFmtId="166" fontId="13" fillId="0" borderId="20" xfId="0" applyNumberFormat="1" applyFont="1" applyBorder="1" applyAlignment="1">
      <alignment horizontal="center" vertical="center" textRotation="180" wrapText="1"/>
    </xf>
    <xf numFmtId="164" fontId="2" fillId="0" borderId="12" xfId="0" applyFont="1" applyBorder="1" applyAlignment="1">
      <alignment horizontal="center" vertical="center" wrapText="1" shrinkToFit="1"/>
    </xf>
    <xf numFmtId="164" fontId="2" fillId="0" borderId="13" xfId="0" applyFont="1" applyBorder="1" applyAlignment="1">
      <alignment horizontal="center" vertical="center" wrapText="1" shrinkToFit="1"/>
    </xf>
    <xf numFmtId="164" fontId="2" fillId="0" borderId="21" xfId="0" applyFont="1" applyBorder="1" applyAlignment="1">
      <alignment horizontal="center" vertical="center" wrapText="1" shrinkToFit="1"/>
    </xf>
    <xf numFmtId="164" fontId="2" fillId="0" borderId="7" xfId="0" applyFont="1" applyBorder="1" applyAlignment="1">
      <alignment horizontal="center" vertical="center" textRotation="180" wrapText="1" shrinkToFit="1"/>
    </xf>
    <xf numFmtId="164" fontId="2" fillId="0" borderId="22" xfId="0" applyFont="1" applyBorder="1" applyAlignment="1">
      <alignment horizontal="center" vertical="center" textRotation="180" wrapText="1" shrinkToFit="1"/>
    </xf>
    <xf numFmtId="166" fontId="2" fillId="5" borderId="12" xfId="0" applyNumberFormat="1" applyFont="1" applyFill="1" applyBorder="1" applyAlignment="1">
      <alignment horizontal="center" vertical="center" wrapText="1" shrinkToFit="1"/>
    </xf>
    <xf numFmtId="166" fontId="2" fillId="5" borderId="13" xfId="0" applyNumberFormat="1" applyFont="1" applyFill="1" applyBorder="1" applyAlignment="1">
      <alignment horizontal="center" vertical="center" wrapText="1" shrinkToFit="1"/>
    </xf>
    <xf numFmtId="166" fontId="2" fillId="5" borderId="21" xfId="0" applyNumberFormat="1" applyFont="1" applyFill="1" applyBorder="1" applyAlignment="1">
      <alignment horizontal="center" vertical="center" wrapText="1" shrinkToFit="1"/>
    </xf>
    <xf numFmtId="164" fontId="2" fillId="0" borderId="7" xfId="0" applyFont="1" applyBorder="1" applyAlignment="1">
      <alignment horizontal="center" vertical="center" wrapText="1" shrinkToFit="1"/>
    </xf>
    <xf numFmtId="164" fontId="2" fillId="0" borderId="22" xfId="0" applyFont="1" applyBorder="1" applyAlignment="1">
      <alignment horizontal="center" vertical="center" wrapText="1" shrinkToFit="1"/>
    </xf>
    <xf numFmtId="164" fontId="2" fillId="0" borderId="23" xfId="0" applyFont="1" applyBorder="1" applyAlignment="1">
      <alignment horizontal="center" vertical="center" wrapText="1" shrinkToFit="1"/>
    </xf>
    <xf numFmtId="164" fontId="2" fillId="0" borderId="24" xfId="0" applyFont="1" applyBorder="1" applyAlignment="1">
      <alignment horizontal="center" vertical="center" wrapText="1" shrinkToFit="1"/>
    </xf>
    <xf numFmtId="167" fontId="0" fillId="5" borderId="9" xfId="0" applyNumberFormat="1" applyFill="1" applyBorder="1" applyAlignment="1">
      <alignment/>
    </xf>
    <xf numFmtId="164" fontId="0" fillId="5" borderId="4" xfId="0" applyFill="1" applyBorder="1" applyAlignment="1">
      <alignment/>
    </xf>
    <xf numFmtId="170" fontId="10" fillId="5" borderId="4" xfId="0" applyNumberFormat="1" applyFont="1" applyFill="1" applyBorder="1" applyAlignment="1">
      <alignment horizontal="center"/>
    </xf>
    <xf numFmtId="166" fontId="2" fillId="5" borderId="4" xfId="0" applyNumberFormat="1" applyFont="1" applyFill="1" applyBorder="1" applyAlignment="1">
      <alignment horizontal="center"/>
    </xf>
    <xf numFmtId="166" fontId="2" fillId="6" borderId="4" xfId="0" applyNumberFormat="1" applyFont="1" applyFill="1" applyBorder="1" applyAlignment="1">
      <alignment horizontal="center"/>
    </xf>
    <xf numFmtId="167" fontId="2" fillId="5" borderId="9" xfId="0" applyNumberFormat="1" applyFont="1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7" fontId="2" fillId="5" borderId="15" xfId="0" applyNumberFormat="1" applyFont="1" applyFill="1" applyBorder="1" applyAlignment="1">
      <alignment horizontal="center"/>
    </xf>
    <xf numFmtId="164" fontId="0" fillId="5" borderId="16" xfId="0" applyFill="1" applyBorder="1" applyAlignment="1">
      <alignment horizontal="center"/>
    </xf>
    <xf numFmtId="166" fontId="2" fillId="6" borderId="16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7" fontId="0" fillId="5" borderId="11" xfId="0" applyNumberFormat="1" applyFill="1" applyBorder="1" applyAlignment="1">
      <alignment/>
    </xf>
    <xf numFmtId="164" fontId="0" fillId="5" borderId="12" xfId="0" applyFill="1" applyBorder="1" applyAlignment="1">
      <alignment/>
    </xf>
    <xf numFmtId="170" fontId="10" fillId="5" borderId="12" xfId="0" applyNumberFormat="1" applyFont="1" applyFill="1" applyBorder="1" applyAlignment="1">
      <alignment horizontal="center"/>
    </xf>
    <xf numFmtId="166" fontId="2" fillId="5" borderId="12" xfId="0" applyNumberFormat="1" applyFont="1" applyFill="1" applyBorder="1" applyAlignment="1">
      <alignment horizontal="center"/>
    </xf>
    <xf numFmtId="167" fontId="2" fillId="5" borderId="11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2" fillId="6" borderId="18" xfId="0" applyNumberFormat="1" applyFont="1" applyFill="1" applyBorder="1" applyAlignment="1">
      <alignment horizontal="center"/>
    </xf>
    <xf numFmtId="167" fontId="0" fillId="5" borderId="14" xfId="0" applyNumberFormat="1" applyFill="1" applyBorder="1" applyAlignment="1">
      <alignment/>
    </xf>
    <xf numFmtId="164" fontId="0" fillId="5" borderId="7" xfId="0" applyFill="1" applyBorder="1" applyAlignment="1">
      <alignment/>
    </xf>
    <xf numFmtId="170" fontId="10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166" fontId="2" fillId="6" borderId="7" xfId="0" applyNumberFormat="1" applyFont="1" applyFill="1" applyBorder="1" applyAlignment="1">
      <alignment horizontal="center"/>
    </xf>
    <xf numFmtId="167" fontId="2" fillId="5" borderId="14" xfId="0" applyNumberFormat="1" applyFont="1" applyFill="1" applyBorder="1" applyAlignment="1">
      <alignment horizontal="center"/>
    </xf>
    <xf numFmtId="166" fontId="2" fillId="6" borderId="8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4" fontId="2" fillId="0" borderId="25" xfId="0" applyFont="1" applyBorder="1" applyAlignment="1">
      <alignment horizontal="center" vertical="center" wrapText="1" shrinkToFit="1"/>
    </xf>
    <xf numFmtId="173" fontId="13" fillId="0" borderId="4" xfId="0" applyNumberFormat="1" applyFont="1" applyBorder="1" applyAlignment="1">
      <alignment horizontal="center" vertical="center" textRotation="180" wrapText="1" shrinkToFit="1"/>
    </xf>
    <xf numFmtId="164" fontId="2" fillId="5" borderId="12" xfId="0" applyFont="1" applyFill="1" applyBorder="1" applyAlignment="1">
      <alignment horizontal="center"/>
    </xf>
    <xf numFmtId="167" fontId="2" fillId="5" borderId="26" xfId="0" applyNumberFormat="1" applyFont="1" applyFill="1" applyBorder="1" applyAlignment="1">
      <alignment horizontal="center"/>
    </xf>
    <xf numFmtId="167" fontId="2" fillId="5" borderId="27" xfId="0" applyNumberFormat="1" applyFont="1" applyFill="1" applyBorder="1" applyAlignment="1">
      <alignment horizontal="center"/>
    </xf>
    <xf numFmtId="167" fontId="0" fillId="5" borderId="28" xfId="0" applyNumberFormat="1" applyFill="1" applyBorder="1" applyAlignment="1">
      <alignment/>
    </xf>
    <xf numFmtId="164" fontId="0" fillId="5" borderId="22" xfId="0" applyFill="1" applyBorder="1" applyAlignment="1">
      <alignment/>
    </xf>
    <xf numFmtId="170" fontId="10" fillId="5" borderId="22" xfId="0" applyNumberFormat="1" applyFont="1" applyFill="1" applyBorder="1" applyAlignment="1">
      <alignment horizontal="center"/>
    </xf>
    <xf numFmtId="166" fontId="2" fillId="5" borderId="22" xfId="0" applyNumberFormat="1" applyFont="1" applyFill="1" applyBorder="1" applyAlignment="1">
      <alignment horizontal="center"/>
    </xf>
    <xf numFmtId="166" fontId="2" fillId="6" borderId="22" xfId="0" applyNumberFormat="1" applyFont="1" applyFill="1" applyBorder="1" applyAlignment="1">
      <alignment horizontal="center"/>
    </xf>
    <xf numFmtId="167" fontId="2" fillId="5" borderId="29" xfId="0" applyNumberFormat="1" applyFont="1" applyFill="1" applyBorder="1" applyAlignment="1">
      <alignment horizontal="center"/>
    </xf>
    <xf numFmtId="164" fontId="0" fillId="5" borderId="22" xfId="0" applyFill="1" applyBorder="1" applyAlignment="1">
      <alignment horizontal="center"/>
    </xf>
    <xf numFmtId="166" fontId="2" fillId="6" borderId="23" xfId="0" applyNumberFormat="1" applyFont="1" applyFill="1" applyBorder="1" applyAlignment="1">
      <alignment horizontal="center"/>
    </xf>
    <xf numFmtId="167" fontId="2" fillId="5" borderId="28" xfId="0" applyNumberFormat="1" applyFont="1" applyFill="1" applyBorder="1" applyAlignment="1">
      <alignment horizontal="center"/>
    </xf>
    <xf numFmtId="164" fontId="2" fillId="0" borderId="9" xfId="0" applyFont="1" applyBorder="1" applyAlignment="1">
      <alignment/>
    </xf>
    <xf numFmtId="166" fontId="0" fillId="0" borderId="4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4" fontId="0" fillId="0" borderId="31" xfId="0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2" fillId="0" borderId="14" xfId="0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kwestionariusz" xfId="20"/>
    <cellStyle name="Normalny_kwestionariusz 1" xfId="21"/>
    <cellStyle name="Normalny_kwestionariusz 2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6.125" style="1" customWidth="1"/>
    <col min="2" max="2" width="0" style="1" hidden="1" customWidth="1"/>
    <col min="3" max="3" width="4.25390625" style="1" customWidth="1"/>
    <col min="4" max="4" width="23.125" style="2" customWidth="1"/>
    <col min="5" max="5" width="8.00390625" style="2" customWidth="1"/>
    <col min="6" max="6" width="5.125" style="2" customWidth="1"/>
    <col min="7" max="13" width="4.875" style="2" customWidth="1"/>
    <col min="14" max="18" width="5.875" style="2" customWidth="1"/>
    <col min="19" max="19" width="5.875" style="3" customWidth="1"/>
    <col min="20" max="21" width="6.875" style="2" customWidth="1"/>
    <col min="22" max="22" width="6.75390625" style="4" customWidth="1"/>
    <col min="23" max="23" width="6.75390625" style="5" customWidth="1"/>
    <col min="24" max="24" width="6.75390625" style="1" customWidth="1"/>
    <col min="25" max="25" width="8.875" style="6" customWidth="1"/>
    <col min="26" max="16384" width="9.125" style="1" customWidth="1"/>
  </cols>
  <sheetData>
    <row r="1" spans="1:25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3:22" ht="7.5" customHeight="1">
      <c r="C2" s="8"/>
      <c r="D2" s="8"/>
      <c r="E2" s="9"/>
      <c r="F2" s="9"/>
      <c r="G2" s="9"/>
      <c r="H2" s="9"/>
      <c r="I2" s="9"/>
      <c r="J2" s="9"/>
      <c r="L2" s="10"/>
      <c r="M2"/>
      <c r="N2" s="11"/>
      <c r="O2" s="11"/>
      <c r="P2" s="11"/>
      <c r="Q2" s="11"/>
      <c r="R2" s="11"/>
      <c r="S2" s="11"/>
      <c r="T2" s="8"/>
      <c r="U2" s="8"/>
      <c r="V2" s="12"/>
    </row>
    <row r="3" spans="3:25" ht="16.5" customHeight="1">
      <c r="C3" s="8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6:25" ht="9.75" customHeight="1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  <c r="Y4" s="16"/>
    </row>
    <row r="5" spans="1:25" ht="19.5" customHeight="1">
      <c r="A5" s="17" t="s">
        <v>2</v>
      </c>
      <c r="C5" s="18" t="s">
        <v>3</v>
      </c>
      <c r="D5" s="19" t="s">
        <v>4</v>
      </c>
      <c r="E5" s="20" t="s">
        <v>5</v>
      </c>
      <c r="F5" s="21" t="s">
        <v>6</v>
      </c>
      <c r="G5" s="21"/>
      <c r="H5" s="21"/>
      <c r="I5" s="21"/>
      <c r="J5" s="21"/>
      <c r="K5" s="21"/>
      <c r="L5" s="21"/>
      <c r="M5" s="21"/>
      <c r="N5" s="22" t="s">
        <v>7</v>
      </c>
      <c r="O5" s="22"/>
      <c r="P5" s="22"/>
      <c r="Q5" s="22"/>
      <c r="R5" s="22"/>
      <c r="S5" s="23" t="s">
        <v>8</v>
      </c>
      <c r="T5" s="23"/>
      <c r="U5" s="23"/>
      <c r="V5" s="24" t="s">
        <v>9</v>
      </c>
      <c r="W5" s="24"/>
      <c r="X5" s="24"/>
      <c r="Y5" s="25" t="s">
        <v>10</v>
      </c>
    </row>
    <row r="6" spans="1:25" ht="30" customHeight="1">
      <c r="A6" s="17"/>
      <c r="C6" s="18"/>
      <c r="D6" s="19"/>
      <c r="E6" s="20"/>
      <c r="F6" s="26" t="s">
        <v>11</v>
      </c>
      <c r="G6" s="27" t="s">
        <v>12</v>
      </c>
      <c r="H6" s="26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27" t="s">
        <v>18</v>
      </c>
      <c r="N6" s="28" t="s">
        <v>14</v>
      </c>
      <c r="O6" s="28" t="s">
        <v>15</v>
      </c>
      <c r="P6" s="28" t="s">
        <v>19</v>
      </c>
      <c r="Q6" s="28" t="s">
        <v>17</v>
      </c>
      <c r="R6" s="28" t="s">
        <v>18</v>
      </c>
      <c r="S6" s="23"/>
      <c r="T6" s="23"/>
      <c r="U6" s="23"/>
      <c r="V6" s="24"/>
      <c r="W6" s="24"/>
      <c r="X6" s="24"/>
      <c r="Y6" s="25"/>
    </row>
    <row r="7" spans="1:25" ht="75" customHeight="1">
      <c r="A7" s="17"/>
      <c r="B7" s="1" t="s">
        <v>20</v>
      </c>
      <c r="C7" s="18"/>
      <c r="D7" s="19"/>
      <c r="E7" s="20"/>
      <c r="F7" s="20"/>
      <c r="G7" s="27"/>
      <c r="H7" s="26"/>
      <c r="I7" s="27"/>
      <c r="J7" s="27"/>
      <c r="K7" s="27"/>
      <c r="L7" s="27"/>
      <c r="M7" s="27"/>
      <c r="N7" s="28"/>
      <c r="O7" s="28"/>
      <c r="P7" s="28"/>
      <c r="Q7" s="28"/>
      <c r="R7" s="28"/>
      <c r="S7" s="29" t="s">
        <v>21</v>
      </c>
      <c r="T7" s="26" t="s">
        <v>22</v>
      </c>
      <c r="U7" s="26" t="s">
        <v>23</v>
      </c>
      <c r="V7" s="30" t="s">
        <v>24</v>
      </c>
      <c r="W7" s="31" t="s">
        <v>25</v>
      </c>
      <c r="X7" s="32" t="s">
        <v>26</v>
      </c>
      <c r="Y7" s="25"/>
    </row>
    <row r="8" spans="3:25" ht="15" customHeight="1">
      <c r="C8" s="33" t="s">
        <v>27</v>
      </c>
      <c r="D8" s="33"/>
      <c r="E8" s="33"/>
      <c r="F8" s="34">
        <f>IF(SUM(F11:F33)&gt;0,AVERAGE(F11:F33),"")</f>
        <v>6.566666666666666</v>
      </c>
      <c r="G8" s="34">
        <f>IF(SUM(G11:G33)&gt;0,AVERAGE(G11:G33),"")</f>
        <v>8</v>
      </c>
      <c r="H8" s="34">
        <f>IF(SUM(H11:H33)&gt;0,AVERAGE(H11:H33),"")</f>
        <v>7.8</v>
      </c>
      <c r="I8" s="34">
        <f>IF(SUM(I11:I33)&gt;0,AVERAGE(I11:I33),"")</f>
        <v>7.033333333333333</v>
      </c>
      <c r="J8" s="34">
        <f>IF(SUM(J11:J33)&gt;0,AVERAGE(J11:J33),"")</f>
        <v>6.3</v>
      </c>
      <c r="K8" s="34">
        <f>IF(SUM(K11:K33)&gt;0,AVERAGE(K11:K33),"")</f>
        <v>6.7</v>
      </c>
      <c r="L8" s="34">
        <f>IF(SUM(L11:L33)&gt;0,AVERAGE(L11:L33),"")</f>
        <v>6.466666666666667</v>
      </c>
      <c r="M8" s="34">
        <f>IF(SUM(M11:M33)&gt;0,AVERAGE(M11:M33),"")</f>
        <v>7.266666666666667</v>
      </c>
      <c r="N8" s="34">
        <f>IF(SUM(N11:N33)&gt;0,AVERAGE(N11:N33),"")</f>
        <v>7.053333333333333</v>
      </c>
      <c r="O8" s="34">
        <f>IF(SUM(O11:O33)&gt;0,AVERAGE(O11:O33),"")</f>
        <v>6.986666666666666</v>
      </c>
      <c r="P8" s="34">
        <f>IF(SUM(P11:P33)&gt;0,AVERAGE(P11:P33),"")</f>
        <v>7.626666666666667</v>
      </c>
      <c r="Q8" s="34">
        <f>IF(SUM(Q11:Q33)&gt;0,AVERAGE(Q11:Q33),"")</f>
        <v>7.146666666666666</v>
      </c>
      <c r="R8" s="34">
        <f>IF(SUM(R11:R33)&gt;0,AVERAGE(R11:R33),"")</f>
        <v>7.499999999999999</v>
      </c>
      <c r="S8" s="34">
        <f>IF(SUM(S11:S33)&gt;0,AVERAGE(S11:S33),"")</f>
        <v>5.379999999999999</v>
      </c>
      <c r="T8" s="34">
        <f>IF(SUM(T11:T33)&gt;0,AVERAGE(T11:T33),"")</f>
        <v>4.9</v>
      </c>
      <c r="U8" s="34">
        <f>IF(SUM(U11:U33)&gt;0,AVERAGE(U11:U33),"")</f>
        <v>5.366666666666666</v>
      </c>
      <c r="V8" s="35">
        <f>IF(SUM(V11:V33)&gt;0,AVERAGE(V11:V33),"")</f>
        <v>99.8</v>
      </c>
      <c r="W8" s="35">
        <f>IF(SUM(W11:W33)&gt;0,AVERAGE(W11:W33),"")</f>
        <v>99.93333333333334</v>
      </c>
      <c r="X8" s="36">
        <f>IF(SUM(X11:X33)&gt;0,AVERAGE(X11:X33),"")</f>
        <v>99.93333333333334</v>
      </c>
      <c r="Y8" s="37"/>
    </row>
    <row r="9" spans="3:25" ht="12.75" customHeight="1" hidden="1">
      <c r="C9" s="38" t="s">
        <v>28</v>
      </c>
      <c r="D9" s="38"/>
      <c r="E9" s="38"/>
      <c r="F9" s="39">
        <f>IF(F8&lt;&gt;"",STDEV(F11:F33),"")</f>
        <v>1.0834249045547752</v>
      </c>
      <c r="G9" s="39">
        <f>IF(G8&lt;&gt;"",STDEV(G11:G33),"")</f>
        <v>0.8451542547285166</v>
      </c>
      <c r="H9" s="39">
        <f>IF(H8&lt;&gt;"",STDEV(H11:H33),"")</f>
        <v>0.7745966692414834</v>
      </c>
      <c r="I9" s="39">
        <f>IF(I8&lt;&gt;"",STDEV(I11:I33),"")</f>
        <v>0.7432233529572067</v>
      </c>
      <c r="J9" s="39">
        <f>IF(J8&lt;&gt;"",STDEV(J11:J33),"")</f>
        <v>1.0987005311470714</v>
      </c>
      <c r="K9" s="39">
        <f>IF(K8&lt;&gt;"",STDEV(K11:K33),"")</f>
        <v>1.082325538564332</v>
      </c>
      <c r="L9" s="39">
        <f>IF(L8&lt;&gt;"",STDEV(L11:L33),"")</f>
        <v>0.6399404734221846</v>
      </c>
      <c r="M9" s="39">
        <f>IF(M8&lt;&gt;"",STDEV(M11:M33),"")</f>
        <v>0.9036961141150639</v>
      </c>
      <c r="N9" s="39">
        <f>IF(N8&lt;&gt;"",STDEV(N11:N33),"")</f>
        <v>0.9187465581406213</v>
      </c>
      <c r="O9" s="39">
        <f>IF(O8&lt;&gt;"",STDEV(O11:O33),"")</f>
        <v>0.6577740240133131</v>
      </c>
      <c r="P9" s="39">
        <f>IF(P8&lt;&gt;"",STDEV(P11:P33),"")</f>
        <v>0.6111659427060783</v>
      </c>
      <c r="Q9" s="39">
        <f>IF(Q8&lt;&gt;"",STDEV(Q11:Q33),"")</f>
        <v>0.9627836625911248</v>
      </c>
      <c r="R9" s="39">
        <f>IF(R8&lt;&gt;"",STDEV(R11:R33),"")</f>
        <v>0.7955231881329061</v>
      </c>
      <c r="S9" s="39">
        <f>IF(S8&lt;&gt;"",STDEV(S11:S33),"")</f>
        <v>2.0043524069954795</v>
      </c>
      <c r="T9" s="39">
        <f>IF(T8&lt;&gt;"",STDEV(T11:T33),"")</f>
        <v>2.746426249302381</v>
      </c>
      <c r="U9" s="39">
        <f>IF(U8&lt;&gt;"",STDEV(U11:U33),"")</f>
        <v>2.3181478649580405</v>
      </c>
      <c r="V9" s="40">
        <f>IF(V8&lt;&gt;"",STDEV(V11:V33),"")</f>
        <v>20.043524069954792</v>
      </c>
      <c r="W9" s="40">
        <f>IF(W8&lt;&gt;"",STDEV(W11:W33),"")</f>
        <v>19.973077117054586</v>
      </c>
      <c r="X9" s="41">
        <f>IF(X8&lt;&gt;"",STDEV(X11:X33),"")</f>
        <v>20.051600102402467</v>
      </c>
      <c r="Y9" s="37"/>
    </row>
    <row r="10" spans="3:25" ht="15" customHeight="1">
      <c r="C10" s="42" t="s">
        <v>29</v>
      </c>
      <c r="D10" s="42"/>
      <c r="E10" s="42"/>
      <c r="F10" s="43">
        <f>IF(ISNUMBER(F9),F9,0)</f>
        <v>1.0834249045547752</v>
      </c>
      <c r="G10" s="43">
        <f>IF(ISNUMBER(G9),G9,0)</f>
        <v>0.8451542547285166</v>
      </c>
      <c r="H10" s="43">
        <f>IF(ISNUMBER(H9),H9,0)</f>
        <v>0.7745966692414834</v>
      </c>
      <c r="I10" s="43">
        <f>IF(ISNUMBER(I9),I9,0)</f>
        <v>0.7432233529572067</v>
      </c>
      <c r="J10" s="43">
        <f>IF(ISNUMBER(J9),J9,0)</f>
        <v>1.0987005311470714</v>
      </c>
      <c r="K10" s="43">
        <f>IF(ISNUMBER(K9),K9,0)</f>
        <v>1.082325538564332</v>
      </c>
      <c r="L10" s="43">
        <f>IF(ISNUMBER(L9),L9,0)</f>
        <v>0.6399404734221846</v>
      </c>
      <c r="M10" s="43">
        <f>IF(ISNUMBER(M9),M9,0)</f>
        <v>0.9036961141150639</v>
      </c>
      <c r="N10" s="43">
        <f>IF(ISNUMBER(N9),N9,0)</f>
        <v>0.9187465581406213</v>
      </c>
      <c r="O10" s="43">
        <f>IF(ISNUMBER(O9),O9,0)</f>
        <v>0.6577740240133131</v>
      </c>
      <c r="P10" s="43">
        <f>IF(ISNUMBER(P9),P9,0)</f>
        <v>0.6111659427060783</v>
      </c>
      <c r="Q10" s="43">
        <f>IF(ISNUMBER(Q9),Q9,0)</f>
        <v>0.9627836625911248</v>
      </c>
      <c r="R10" s="43">
        <f>IF(ISNUMBER(R9),R9,0)</f>
        <v>0.7955231881329061</v>
      </c>
      <c r="S10" s="43">
        <f>IF(ISNUMBER(S9),S9,0)</f>
        <v>2.0043524069954795</v>
      </c>
      <c r="T10" s="43">
        <f>IF(ISNUMBER(T9),T9,0)</f>
        <v>2.746426249302381</v>
      </c>
      <c r="U10" s="43">
        <f>IF(ISNUMBER(U9),U9,0)</f>
        <v>2.3181478649580405</v>
      </c>
      <c r="V10" s="44">
        <f>IF(ISNUMBER(V9),V9,0)</f>
        <v>20.043524069954792</v>
      </c>
      <c r="W10" s="44">
        <f>IF(ISNUMBER(W9),W9,0)</f>
        <v>19.973077117054586</v>
      </c>
      <c r="X10" s="45">
        <f>IF(ISNUMBER(X9),X9,0)</f>
        <v>20.051600102402467</v>
      </c>
      <c r="Y10" s="37"/>
    </row>
    <row r="11" spans="1:25" ht="15" customHeight="1">
      <c r="A11" s="46">
        <v>1</v>
      </c>
      <c r="B11" s="46" t="e">
        <f>MATCH(A11,#REF!,0)</f>
        <v>#REF!</v>
      </c>
      <c r="C11" s="47">
        <v>1</v>
      </c>
      <c r="D11" s="48" t="s">
        <v>30</v>
      </c>
      <c r="E11" s="49">
        <v>37646</v>
      </c>
      <c r="F11" s="50">
        <v>8</v>
      </c>
      <c r="G11" s="50">
        <v>9</v>
      </c>
      <c r="H11" s="50">
        <v>9</v>
      </c>
      <c r="I11" s="50">
        <v>7.5</v>
      </c>
      <c r="J11" s="50">
        <v>7.5</v>
      </c>
      <c r="K11" s="50">
        <v>8</v>
      </c>
      <c r="L11" s="50">
        <v>8</v>
      </c>
      <c r="M11" s="50">
        <v>7.5</v>
      </c>
      <c r="N11" s="51">
        <v>7.2</v>
      </c>
      <c r="O11" s="52">
        <v>7.5</v>
      </c>
      <c r="P11" s="53">
        <v>9</v>
      </c>
      <c r="Q11" s="52">
        <v>8.7</v>
      </c>
      <c r="R11" s="53">
        <v>8.3</v>
      </c>
      <c r="S11" s="54">
        <v>8.8</v>
      </c>
      <c r="T11" s="55">
        <v>9</v>
      </c>
      <c r="U11" s="56">
        <v>7.5</v>
      </c>
      <c r="V11" s="57">
        <v>133</v>
      </c>
      <c r="W11" s="58">
        <v>140</v>
      </c>
      <c r="X11" s="59">
        <v>123</v>
      </c>
      <c r="Y11" s="60" t="s">
        <v>31</v>
      </c>
    </row>
    <row r="12" spans="1:25" ht="15" customHeight="1">
      <c r="A12" s="46">
        <v>2</v>
      </c>
      <c r="B12" s="46" t="e">
        <f>MATCH(A12,#REF!,0)</f>
        <v>#REF!</v>
      </c>
      <c r="C12" s="61">
        <v>8</v>
      </c>
      <c r="D12" s="62" t="s">
        <v>32</v>
      </c>
      <c r="E12" s="63">
        <v>37594</v>
      </c>
      <c r="F12" s="64">
        <v>6</v>
      </c>
      <c r="G12" s="64">
        <v>8</v>
      </c>
      <c r="H12" s="64">
        <v>7</v>
      </c>
      <c r="I12" s="64">
        <v>7.5</v>
      </c>
      <c r="J12" s="64">
        <v>6</v>
      </c>
      <c r="K12" s="64">
        <v>6</v>
      </c>
      <c r="L12" s="64">
        <v>6</v>
      </c>
      <c r="M12" s="64">
        <v>7</v>
      </c>
      <c r="N12" s="65">
        <v>9.5</v>
      </c>
      <c r="O12" s="53">
        <v>7.2</v>
      </c>
      <c r="P12" s="53">
        <v>8.2</v>
      </c>
      <c r="Q12" s="53">
        <v>7.2</v>
      </c>
      <c r="R12" s="53">
        <v>8.3</v>
      </c>
      <c r="S12" s="66">
        <v>6.5</v>
      </c>
      <c r="T12" s="56">
        <v>9</v>
      </c>
      <c r="U12" s="56">
        <v>8</v>
      </c>
      <c r="V12" s="58">
        <v>121</v>
      </c>
      <c r="W12" s="58">
        <v>122</v>
      </c>
      <c r="X12" s="67">
        <v>121</v>
      </c>
      <c r="Y12" s="60" t="s">
        <v>31</v>
      </c>
    </row>
    <row r="13" spans="1:25" ht="15" customHeight="1">
      <c r="A13" s="46">
        <v>3</v>
      </c>
      <c r="B13" s="46" t="e">
        <f>MATCH(A13,#REF!,0)</f>
        <v>#REF!</v>
      </c>
      <c r="C13" s="61">
        <v>9</v>
      </c>
      <c r="D13" s="62" t="s">
        <v>33</v>
      </c>
      <c r="E13" s="63">
        <v>37374</v>
      </c>
      <c r="F13" s="64">
        <v>6.5</v>
      </c>
      <c r="G13" s="64">
        <v>9</v>
      </c>
      <c r="H13" s="64">
        <v>8</v>
      </c>
      <c r="I13" s="64">
        <v>6.5</v>
      </c>
      <c r="J13" s="64">
        <v>6.5</v>
      </c>
      <c r="K13" s="64">
        <v>6</v>
      </c>
      <c r="L13" s="64">
        <v>6.5</v>
      </c>
      <c r="M13" s="64">
        <v>6</v>
      </c>
      <c r="N13" s="65">
        <v>6.8</v>
      </c>
      <c r="O13" s="53">
        <v>7.3</v>
      </c>
      <c r="P13" s="53">
        <v>7.5</v>
      </c>
      <c r="Q13" s="53">
        <v>7</v>
      </c>
      <c r="R13" s="53">
        <v>7.7</v>
      </c>
      <c r="S13" s="66">
        <v>8.3</v>
      </c>
      <c r="T13" s="56">
        <v>8.5</v>
      </c>
      <c r="U13" s="56">
        <v>5</v>
      </c>
      <c r="V13" s="58">
        <v>114</v>
      </c>
      <c r="W13" s="58">
        <v>118</v>
      </c>
      <c r="X13" s="67">
        <v>110</v>
      </c>
      <c r="Y13" s="60" t="s">
        <v>34</v>
      </c>
    </row>
    <row r="14" spans="1:25" ht="15" customHeight="1">
      <c r="A14" s="46">
        <v>4</v>
      </c>
      <c r="B14" s="46" t="e">
        <f>MATCH(A14,#REF!,0)</f>
        <v>#REF!</v>
      </c>
      <c r="C14" s="61">
        <v>14</v>
      </c>
      <c r="D14" s="62" t="s">
        <v>35</v>
      </c>
      <c r="E14" s="63">
        <v>37626</v>
      </c>
      <c r="F14" s="64">
        <v>6.5</v>
      </c>
      <c r="G14" s="64">
        <v>8</v>
      </c>
      <c r="H14" s="64">
        <v>8</v>
      </c>
      <c r="I14" s="64">
        <v>7.5</v>
      </c>
      <c r="J14" s="64">
        <v>5.5</v>
      </c>
      <c r="K14" s="64">
        <v>8</v>
      </c>
      <c r="L14" s="64">
        <v>6.5</v>
      </c>
      <c r="M14" s="64">
        <v>7.5</v>
      </c>
      <c r="N14" s="65">
        <v>7</v>
      </c>
      <c r="O14" s="53">
        <v>7.3</v>
      </c>
      <c r="P14" s="53">
        <v>7</v>
      </c>
      <c r="Q14" s="53">
        <v>7.3</v>
      </c>
      <c r="R14" s="53">
        <v>8</v>
      </c>
      <c r="S14" s="66">
        <v>7.5</v>
      </c>
      <c r="T14" s="56">
        <v>8</v>
      </c>
      <c r="U14" s="56">
        <v>6.5</v>
      </c>
      <c r="V14" s="58">
        <v>112</v>
      </c>
      <c r="W14" s="58">
        <v>109</v>
      </c>
      <c r="X14" s="67">
        <v>118</v>
      </c>
      <c r="Y14" s="60" t="s">
        <v>34</v>
      </c>
    </row>
    <row r="15" spans="1:25" ht="15" customHeight="1">
      <c r="A15" s="46">
        <v>5</v>
      </c>
      <c r="B15" s="46" t="e">
        <f>MATCH(A15,#REF!,0)</f>
        <v>#REF!</v>
      </c>
      <c r="C15" s="61">
        <v>10</v>
      </c>
      <c r="D15" s="62" t="s">
        <v>36</v>
      </c>
      <c r="E15" s="63" t="s">
        <v>37</v>
      </c>
      <c r="F15" s="64">
        <v>6.5</v>
      </c>
      <c r="G15" s="64">
        <v>8</v>
      </c>
      <c r="H15" s="64">
        <v>8</v>
      </c>
      <c r="I15" s="64">
        <v>8</v>
      </c>
      <c r="J15" s="64">
        <v>7</v>
      </c>
      <c r="K15" s="64">
        <v>6.5</v>
      </c>
      <c r="L15" s="64">
        <v>7</v>
      </c>
      <c r="M15" s="64">
        <v>7.5</v>
      </c>
      <c r="N15" s="65">
        <v>6.5</v>
      </c>
      <c r="O15" s="53">
        <v>7.3</v>
      </c>
      <c r="P15" s="53">
        <v>7.5</v>
      </c>
      <c r="Q15" s="53">
        <v>8</v>
      </c>
      <c r="R15" s="53">
        <v>8</v>
      </c>
      <c r="S15" s="66">
        <v>6.3</v>
      </c>
      <c r="T15" s="56">
        <v>5</v>
      </c>
      <c r="U15" s="56">
        <v>8</v>
      </c>
      <c r="V15" s="58">
        <v>111</v>
      </c>
      <c r="W15" s="58">
        <v>111</v>
      </c>
      <c r="X15" s="67">
        <v>114</v>
      </c>
      <c r="Y15" s="60" t="s">
        <v>34</v>
      </c>
    </row>
    <row r="16" spans="1:25" ht="15" customHeight="1">
      <c r="A16" s="46">
        <v>6</v>
      </c>
      <c r="B16" s="46" t="e">
        <f>MATCH(A16,#REF!,0)</f>
        <v>#REF!</v>
      </c>
      <c r="C16" s="61">
        <v>11</v>
      </c>
      <c r="D16" s="62" t="s">
        <v>38</v>
      </c>
      <c r="E16" s="63">
        <v>37755</v>
      </c>
      <c r="F16" s="64">
        <v>7</v>
      </c>
      <c r="G16" s="64">
        <v>8</v>
      </c>
      <c r="H16" s="64">
        <v>8</v>
      </c>
      <c r="I16" s="64">
        <v>7.5</v>
      </c>
      <c r="J16" s="64">
        <v>7</v>
      </c>
      <c r="K16" s="64">
        <v>8</v>
      </c>
      <c r="L16" s="64">
        <v>6</v>
      </c>
      <c r="M16" s="64">
        <v>8.5</v>
      </c>
      <c r="N16" s="65">
        <v>7</v>
      </c>
      <c r="O16" s="53">
        <v>7.8</v>
      </c>
      <c r="P16" s="53">
        <v>7.3</v>
      </c>
      <c r="Q16" s="53">
        <v>7.8</v>
      </c>
      <c r="R16" s="53">
        <v>8.5</v>
      </c>
      <c r="S16" s="66">
        <v>6.3</v>
      </c>
      <c r="T16" s="56">
        <v>6</v>
      </c>
      <c r="U16" s="56">
        <v>6</v>
      </c>
      <c r="V16" s="58">
        <v>109</v>
      </c>
      <c r="W16" s="58">
        <v>110</v>
      </c>
      <c r="X16" s="67">
        <v>109</v>
      </c>
      <c r="Y16" s="60" t="s">
        <v>34</v>
      </c>
    </row>
    <row r="17" spans="1:25" ht="15" customHeight="1">
      <c r="A17" s="46">
        <v>7</v>
      </c>
      <c r="B17" s="46" t="e">
        <f>MATCH(A17,#REF!,0)</f>
        <v>#REF!</v>
      </c>
      <c r="C17" s="61">
        <v>7</v>
      </c>
      <c r="D17" s="62" t="s">
        <v>39</v>
      </c>
      <c r="E17" s="63">
        <v>37696</v>
      </c>
      <c r="F17" s="64">
        <v>7.5</v>
      </c>
      <c r="G17" s="64">
        <v>8</v>
      </c>
      <c r="H17" s="64">
        <v>8</v>
      </c>
      <c r="I17" s="64">
        <v>7.5</v>
      </c>
      <c r="J17" s="64">
        <v>7</v>
      </c>
      <c r="K17" s="64">
        <v>8</v>
      </c>
      <c r="L17" s="64">
        <v>7</v>
      </c>
      <c r="M17" s="64">
        <v>7.5</v>
      </c>
      <c r="N17" s="65">
        <v>8.5</v>
      </c>
      <c r="O17" s="53">
        <v>7.2</v>
      </c>
      <c r="P17" s="53">
        <v>7</v>
      </c>
      <c r="Q17" s="53">
        <v>7.3</v>
      </c>
      <c r="R17" s="53">
        <v>7</v>
      </c>
      <c r="S17" s="66">
        <v>5.5</v>
      </c>
      <c r="T17" s="56">
        <v>3</v>
      </c>
      <c r="U17" s="56">
        <v>8.5</v>
      </c>
      <c r="V17" s="58">
        <v>107</v>
      </c>
      <c r="W17" s="58">
        <v>93</v>
      </c>
      <c r="X17" s="67">
        <v>118</v>
      </c>
      <c r="Y17" s="60" t="s">
        <v>34</v>
      </c>
    </row>
    <row r="18" spans="1:25" ht="15" customHeight="1">
      <c r="A18" s="46">
        <v>8</v>
      </c>
      <c r="B18" s="46" t="e">
        <f>MATCH(A18,#REF!,0)</f>
        <v>#REF!</v>
      </c>
      <c r="C18" s="61">
        <v>4</v>
      </c>
      <c r="D18" s="62" t="s">
        <v>40</v>
      </c>
      <c r="E18" s="63">
        <v>37708</v>
      </c>
      <c r="F18" s="64">
        <v>5</v>
      </c>
      <c r="G18" s="64">
        <v>7</v>
      </c>
      <c r="H18" s="64">
        <v>7</v>
      </c>
      <c r="I18" s="64">
        <v>5.5</v>
      </c>
      <c r="J18" s="64">
        <v>4</v>
      </c>
      <c r="K18" s="64">
        <v>6</v>
      </c>
      <c r="L18" s="64">
        <v>7</v>
      </c>
      <c r="M18" s="64">
        <v>7</v>
      </c>
      <c r="N18" s="65">
        <v>7.3</v>
      </c>
      <c r="O18" s="53">
        <v>7.5</v>
      </c>
      <c r="P18" s="53">
        <v>8.2</v>
      </c>
      <c r="Q18" s="53">
        <v>7.5</v>
      </c>
      <c r="R18" s="53">
        <v>7.8</v>
      </c>
      <c r="S18" s="66">
        <v>4.5</v>
      </c>
      <c r="T18" s="56">
        <v>3</v>
      </c>
      <c r="U18" s="56">
        <v>4.5</v>
      </c>
      <c r="V18" s="58">
        <v>106</v>
      </c>
      <c r="W18" s="58">
        <v>102</v>
      </c>
      <c r="X18" s="67">
        <v>98</v>
      </c>
      <c r="Y18" s="60" t="s">
        <v>34</v>
      </c>
    </row>
    <row r="19" spans="1:25" ht="15" customHeight="1">
      <c r="A19" s="46">
        <v>9</v>
      </c>
      <c r="B19" s="46" t="e">
        <f>MATCH(A19,#REF!,0)</f>
        <v>#REF!</v>
      </c>
      <c r="C19" s="61">
        <v>6</v>
      </c>
      <c r="D19" s="62" t="s">
        <v>41</v>
      </c>
      <c r="E19" s="63">
        <v>37623</v>
      </c>
      <c r="F19" s="64">
        <v>7.5</v>
      </c>
      <c r="G19" s="64">
        <v>8</v>
      </c>
      <c r="H19" s="64">
        <v>8</v>
      </c>
      <c r="I19" s="64">
        <v>6.5</v>
      </c>
      <c r="J19" s="64">
        <v>6.5</v>
      </c>
      <c r="K19" s="64">
        <v>6.5</v>
      </c>
      <c r="L19" s="64">
        <v>6.5</v>
      </c>
      <c r="M19" s="64">
        <v>9</v>
      </c>
      <c r="N19" s="65">
        <v>7</v>
      </c>
      <c r="O19" s="53">
        <v>7</v>
      </c>
      <c r="P19" s="53">
        <v>7.7</v>
      </c>
      <c r="Q19" s="53">
        <v>7.5</v>
      </c>
      <c r="R19" s="53">
        <v>7.3</v>
      </c>
      <c r="S19" s="66">
        <v>4.8</v>
      </c>
      <c r="T19" s="56">
        <v>4.5</v>
      </c>
      <c r="U19" s="56">
        <v>5.5</v>
      </c>
      <c r="V19" s="58">
        <v>98</v>
      </c>
      <c r="W19" s="58">
        <v>97</v>
      </c>
      <c r="X19" s="67">
        <v>100</v>
      </c>
      <c r="Y19" s="60" t="s">
        <v>42</v>
      </c>
    </row>
    <row r="20" spans="1:25" ht="15" customHeight="1">
      <c r="A20" s="46">
        <v>10</v>
      </c>
      <c r="B20" s="46" t="e">
        <f>MATCH(A20,#REF!,0)</f>
        <v>#REF!</v>
      </c>
      <c r="C20" s="61">
        <v>12</v>
      </c>
      <c r="D20" s="62" t="s">
        <v>43</v>
      </c>
      <c r="E20" s="63">
        <v>37376</v>
      </c>
      <c r="F20" s="64">
        <v>7</v>
      </c>
      <c r="G20" s="64">
        <v>8</v>
      </c>
      <c r="H20" s="64">
        <v>8</v>
      </c>
      <c r="I20" s="64">
        <v>7</v>
      </c>
      <c r="J20" s="64">
        <v>7.5</v>
      </c>
      <c r="K20" s="64">
        <v>5</v>
      </c>
      <c r="L20" s="64">
        <v>5.5</v>
      </c>
      <c r="M20" s="64">
        <v>7</v>
      </c>
      <c r="N20" s="65">
        <v>6.2</v>
      </c>
      <c r="O20" s="53">
        <v>7</v>
      </c>
      <c r="P20" s="53">
        <v>6.8</v>
      </c>
      <c r="Q20" s="53">
        <v>7.3</v>
      </c>
      <c r="R20" s="53">
        <v>7.2</v>
      </c>
      <c r="S20" s="66">
        <v>6</v>
      </c>
      <c r="T20" s="56">
        <v>4</v>
      </c>
      <c r="U20" s="56">
        <v>7.5</v>
      </c>
      <c r="V20" s="58">
        <v>95</v>
      </c>
      <c r="W20" s="58">
        <v>88</v>
      </c>
      <c r="X20" s="67">
        <v>109</v>
      </c>
      <c r="Y20" s="60" t="s">
        <v>42</v>
      </c>
    </row>
    <row r="21" spans="1:25" ht="15" customHeight="1">
      <c r="A21" s="46">
        <v>11</v>
      </c>
      <c r="B21" s="46" t="e">
        <f>MATCH(A21,#REF!,0)</f>
        <v>#REF!</v>
      </c>
      <c r="C21" s="61">
        <v>2</v>
      </c>
      <c r="D21" s="62" t="s">
        <v>44</v>
      </c>
      <c r="E21" s="63">
        <v>37551</v>
      </c>
      <c r="F21" s="64">
        <v>7</v>
      </c>
      <c r="G21" s="64">
        <v>9</v>
      </c>
      <c r="H21" s="64">
        <v>9</v>
      </c>
      <c r="I21" s="64">
        <v>7.5</v>
      </c>
      <c r="J21" s="64">
        <v>7</v>
      </c>
      <c r="K21" s="64">
        <v>7</v>
      </c>
      <c r="L21" s="64">
        <v>7</v>
      </c>
      <c r="M21" s="64">
        <v>7</v>
      </c>
      <c r="N21" s="65">
        <v>6.8</v>
      </c>
      <c r="O21" s="53">
        <v>6</v>
      </c>
      <c r="P21" s="53">
        <v>8.5</v>
      </c>
      <c r="Q21" s="53">
        <v>7.3</v>
      </c>
      <c r="R21" s="53">
        <v>7.8</v>
      </c>
      <c r="S21" s="66">
        <v>4.3</v>
      </c>
      <c r="T21" s="56">
        <v>4</v>
      </c>
      <c r="U21" s="56">
        <v>2</v>
      </c>
      <c r="V21" s="58">
        <v>95</v>
      </c>
      <c r="W21" s="58">
        <v>102</v>
      </c>
      <c r="X21" s="67">
        <v>80</v>
      </c>
      <c r="Y21" s="60" t="s">
        <v>42</v>
      </c>
    </row>
    <row r="22" spans="1:25" ht="15" customHeight="1">
      <c r="A22" s="46">
        <v>12</v>
      </c>
      <c r="B22" s="46" t="e">
        <f>MATCH(A22,#REF!,0)</f>
        <v>#REF!</v>
      </c>
      <c r="C22" s="61">
        <v>5</v>
      </c>
      <c r="D22" s="62" t="s">
        <v>45</v>
      </c>
      <c r="E22" s="63">
        <v>37684</v>
      </c>
      <c r="F22" s="64">
        <v>8</v>
      </c>
      <c r="G22" s="64">
        <v>9</v>
      </c>
      <c r="H22" s="64">
        <v>8</v>
      </c>
      <c r="I22" s="64">
        <v>8</v>
      </c>
      <c r="J22" s="64">
        <v>7.5</v>
      </c>
      <c r="K22" s="64">
        <v>5</v>
      </c>
      <c r="L22" s="64">
        <v>6</v>
      </c>
      <c r="M22" s="64">
        <v>8.5</v>
      </c>
      <c r="N22" s="65">
        <v>6.8</v>
      </c>
      <c r="O22" s="53">
        <v>7.2</v>
      </c>
      <c r="P22" s="53">
        <v>7.2</v>
      </c>
      <c r="Q22" s="53">
        <v>7</v>
      </c>
      <c r="R22" s="53">
        <v>7.3</v>
      </c>
      <c r="S22" s="66">
        <v>3.8</v>
      </c>
      <c r="T22" s="56">
        <v>1</v>
      </c>
      <c r="U22" s="56">
        <v>4.5</v>
      </c>
      <c r="V22" s="58">
        <v>90</v>
      </c>
      <c r="W22" s="58">
        <v>80</v>
      </c>
      <c r="X22" s="67">
        <v>94</v>
      </c>
      <c r="Y22" s="60" t="s">
        <v>42</v>
      </c>
    </row>
    <row r="23" spans="1:25" ht="15" customHeight="1">
      <c r="A23" s="46">
        <v>13</v>
      </c>
      <c r="B23" s="46" t="e">
        <f>MATCH(A23,#REF!,0)</f>
        <v>#REF!</v>
      </c>
      <c r="C23" s="61">
        <v>13</v>
      </c>
      <c r="D23" s="62" t="s">
        <v>46</v>
      </c>
      <c r="E23" s="63">
        <v>37739</v>
      </c>
      <c r="F23" s="64">
        <v>4</v>
      </c>
      <c r="G23" s="64">
        <v>6</v>
      </c>
      <c r="H23" s="64">
        <v>6</v>
      </c>
      <c r="I23" s="64">
        <v>6</v>
      </c>
      <c r="J23" s="64">
        <v>4.5</v>
      </c>
      <c r="K23" s="64">
        <v>6</v>
      </c>
      <c r="L23" s="64">
        <v>6</v>
      </c>
      <c r="M23" s="64">
        <v>7</v>
      </c>
      <c r="N23" s="65">
        <v>7.2</v>
      </c>
      <c r="O23" s="53">
        <v>7</v>
      </c>
      <c r="P23" s="53">
        <v>7.5</v>
      </c>
      <c r="Q23" s="53">
        <v>6.7</v>
      </c>
      <c r="R23" s="53">
        <v>7.5</v>
      </c>
      <c r="S23" s="66">
        <v>2.3</v>
      </c>
      <c r="T23" s="56">
        <v>5.5</v>
      </c>
      <c r="U23" s="56">
        <v>2.5</v>
      </c>
      <c r="V23" s="58">
        <v>77</v>
      </c>
      <c r="W23" s="58">
        <v>90</v>
      </c>
      <c r="X23" s="67">
        <v>72</v>
      </c>
      <c r="Y23" s="60" t="s">
        <v>47</v>
      </c>
    </row>
    <row r="24" spans="1:25" ht="15" customHeight="1">
      <c r="A24" s="46">
        <v>14</v>
      </c>
      <c r="B24" s="46" t="e">
        <f>MATCH(A24,#REF!,0)</f>
        <v>#REF!</v>
      </c>
      <c r="C24" s="61">
        <v>15</v>
      </c>
      <c r="D24" s="62" t="s">
        <v>48</v>
      </c>
      <c r="E24" s="63">
        <v>37760</v>
      </c>
      <c r="F24" s="64">
        <v>6</v>
      </c>
      <c r="G24" s="64">
        <v>7</v>
      </c>
      <c r="H24" s="64">
        <v>7</v>
      </c>
      <c r="I24" s="64">
        <v>6.5</v>
      </c>
      <c r="J24" s="64">
        <v>5.5</v>
      </c>
      <c r="K24" s="64">
        <v>6.5</v>
      </c>
      <c r="L24" s="64">
        <v>6</v>
      </c>
      <c r="M24" s="64">
        <v>6</v>
      </c>
      <c r="N24" s="65">
        <v>5.7</v>
      </c>
      <c r="O24" s="53">
        <v>6.2</v>
      </c>
      <c r="P24" s="53">
        <v>7.7</v>
      </c>
      <c r="Q24" s="53">
        <v>6.3</v>
      </c>
      <c r="R24" s="53">
        <v>6.3</v>
      </c>
      <c r="S24" s="66">
        <v>3.8</v>
      </c>
      <c r="T24" s="56">
        <v>2</v>
      </c>
      <c r="U24" s="56">
        <v>2</v>
      </c>
      <c r="V24" s="58">
        <v>76</v>
      </c>
      <c r="W24" s="58">
        <v>78</v>
      </c>
      <c r="X24" s="67">
        <v>73</v>
      </c>
      <c r="Y24" s="60" t="s">
        <v>47</v>
      </c>
    </row>
    <row r="25" spans="1:25" ht="15" customHeight="1">
      <c r="A25" s="46">
        <v>15</v>
      </c>
      <c r="B25" s="46" t="e">
        <f>MATCH(A25,#REF!,0)</f>
        <v>#REF!</v>
      </c>
      <c r="C25" s="61">
        <v>3</v>
      </c>
      <c r="D25" s="62" t="s">
        <v>49</v>
      </c>
      <c r="E25" s="63">
        <v>37724</v>
      </c>
      <c r="F25" s="64">
        <v>6</v>
      </c>
      <c r="G25" s="64">
        <v>8</v>
      </c>
      <c r="H25" s="64">
        <v>8</v>
      </c>
      <c r="I25" s="64">
        <v>6.5</v>
      </c>
      <c r="J25" s="64">
        <v>5.5</v>
      </c>
      <c r="K25" s="64">
        <v>8</v>
      </c>
      <c r="L25" s="64">
        <v>6</v>
      </c>
      <c r="M25" s="64">
        <v>6</v>
      </c>
      <c r="N25" s="65">
        <v>6.3</v>
      </c>
      <c r="O25" s="53">
        <v>5.3</v>
      </c>
      <c r="P25" s="53">
        <v>7.3</v>
      </c>
      <c r="Q25" s="53">
        <v>4.3</v>
      </c>
      <c r="R25" s="53">
        <v>5.5</v>
      </c>
      <c r="S25" s="66">
        <v>2</v>
      </c>
      <c r="T25" s="56">
        <v>1</v>
      </c>
      <c r="U25" s="56">
        <v>2.5</v>
      </c>
      <c r="V25" s="58">
        <v>53</v>
      </c>
      <c r="W25" s="58">
        <v>59</v>
      </c>
      <c r="X25" s="67">
        <v>60</v>
      </c>
      <c r="Y25" s="60" t="s">
        <v>47</v>
      </c>
    </row>
    <row r="26" spans="1:25" ht="15" customHeight="1">
      <c r="A26" s="46">
        <v>16</v>
      </c>
      <c r="B26" s="46" t="e">
        <f>MATCH(A26,#REF!,0)</f>
        <v>#REF!</v>
      </c>
      <c r="C26" s="61">
        <f>IF(ISERROR($B26),"",INDEX(#REF!,'Wyniki _ ranking ogólny'!$B26,1))</f>
      </c>
      <c r="D26" s="62">
        <f>IF(ISERROR($B26),"",INDEX(#REF!,'Wyniki _ ranking ogólny'!$B26,2))</f>
      </c>
      <c r="E26" s="63">
        <f>IF(ISERROR($B26),"",INDEX(#REF!,'Wyniki _ ranking ogólny'!$B26,3))</f>
      </c>
      <c r="F26" s="68">
        <f>IF(ISERROR($B26),"",INDEX(#REF!,'Wyniki _ ranking ogólny'!$B26,4))</f>
      </c>
      <c r="G26" s="68">
        <f>IF(ISERROR($B26),"",INDEX(#REF!,'Wyniki _ ranking ogólny'!$B26,5))</f>
      </c>
      <c r="H26" s="68">
        <f>IF(ISERROR($B26),"",INDEX(#REF!,'Wyniki _ ranking ogólny'!$B26,6))</f>
      </c>
      <c r="I26" s="68">
        <f>IF(ISERROR($B26),"",INDEX(#REF!,'Wyniki _ ranking ogólny'!$B26,7))</f>
      </c>
      <c r="J26" s="68">
        <f>IF(ISERROR($B26),"",INDEX(#REF!,'Wyniki _ ranking ogólny'!$B26,8))</f>
      </c>
      <c r="K26" s="68">
        <f>IF(ISERROR($B26),"",INDEX(#REF!,'Wyniki _ ranking ogólny'!$B26,9))</f>
      </c>
      <c r="L26" s="68">
        <f>IF(ISERROR($B26),"",INDEX(#REF!,'Wyniki _ ranking ogólny'!$B26,10))</f>
      </c>
      <c r="M26" s="68">
        <f>IF(ISERROR($B26),"",INDEX(#REF!,'Wyniki _ ranking ogólny'!$B26,11))</f>
      </c>
      <c r="N26" s="68">
        <f>IF(ISERROR($B26),"",INDEX(#REF!,'Wyniki _ ranking ogólny'!$B26,12))</f>
      </c>
      <c r="O26" s="68">
        <f>IF(ISERROR($B26),"",INDEX(#REF!,'Wyniki _ ranking ogólny'!$B26,13))</f>
      </c>
      <c r="P26" s="68">
        <f>IF(ISERROR($B26),"",INDEX(#REF!,'Wyniki _ ranking ogólny'!$B26,14))</f>
      </c>
      <c r="Q26" s="68">
        <f>IF(ISERROR($B26),"",INDEX(#REF!,'Wyniki _ ranking ogólny'!$B26,15))</f>
      </c>
      <c r="R26" s="68">
        <f>IF(ISERROR($B26),"",INDEX(#REF!,'Wyniki _ ranking ogólny'!$B26,16))</f>
      </c>
      <c r="S26" s="68">
        <f>IF(ISERROR($B26),"",INDEX(#REF!,'Wyniki _ ranking ogólny'!$B26,17))</f>
      </c>
      <c r="T26" s="68">
        <f>IF(ISERROR($B26),"",INDEX(#REF!,'Wyniki _ ranking ogólny'!$B26,18))</f>
      </c>
      <c r="U26" s="68">
        <f>IF(ISERROR($B26),"",INDEX(#REF!,'Wyniki _ ranking ogólny'!$B26,19))</f>
      </c>
      <c r="V26" s="58">
        <f>IF(ISERROR($B26),"",INDEX(#REF!,'Wyniki _ ranking ogólny'!$B26,20))</f>
      </c>
      <c r="W26" s="58">
        <f>IF(ISERROR($B26),"",INDEX(#REF!,'Wyniki _ ranking ogólny'!$B26,21))</f>
      </c>
      <c r="X26" s="67">
        <f>IF(ISERROR($B26),"",INDEX(#REF!,'Wyniki _ ranking ogólny'!$B26,22))</f>
      </c>
      <c r="Y26" s="69"/>
    </row>
    <row r="27" spans="1:25" ht="15" customHeight="1">
      <c r="A27" s="46">
        <v>17</v>
      </c>
      <c r="B27" s="46" t="e">
        <f>MATCH(A27,#REF!,0)</f>
        <v>#REF!</v>
      </c>
      <c r="C27" s="61">
        <f>IF(ISERROR($B27),"",INDEX(#REF!,'Wyniki _ ranking ogólny'!$B27,1))</f>
      </c>
      <c r="D27" s="62">
        <f>IF(ISERROR($B27),"",INDEX(#REF!,'Wyniki _ ranking ogólny'!$B27,2))</f>
      </c>
      <c r="E27" s="63">
        <f>IF(ISERROR($B27),"",INDEX(#REF!,'Wyniki _ ranking ogólny'!$B27,3))</f>
      </c>
      <c r="F27" s="68">
        <f>IF(ISERROR($B27),"",INDEX(#REF!,'Wyniki _ ranking ogólny'!$B27,4))</f>
      </c>
      <c r="G27" s="68">
        <f>IF(ISERROR($B27),"",INDEX(#REF!,'Wyniki _ ranking ogólny'!$B27,5))</f>
      </c>
      <c r="H27" s="68">
        <f>IF(ISERROR($B27),"",INDEX(#REF!,'Wyniki _ ranking ogólny'!$B27,6))</f>
      </c>
      <c r="I27" s="68">
        <f>IF(ISERROR($B27),"",INDEX(#REF!,'Wyniki _ ranking ogólny'!$B27,7))</f>
      </c>
      <c r="J27" s="68">
        <f>IF(ISERROR($B27),"",INDEX(#REF!,'Wyniki _ ranking ogólny'!$B27,8))</f>
      </c>
      <c r="K27" s="68">
        <f>IF(ISERROR($B27),"",INDEX(#REF!,'Wyniki _ ranking ogólny'!$B27,9))</f>
      </c>
      <c r="L27" s="68">
        <f>IF(ISERROR($B27),"",INDEX(#REF!,'Wyniki _ ranking ogólny'!$B27,10))</f>
      </c>
      <c r="M27" s="68">
        <f>IF(ISERROR($B27),"",INDEX(#REF!,'Wyniki _ ranking ogólny'!$B27,11))</f>
      </c>
      <c r="N27" s="68">
        <f>IF(ISERROR($B27),"",INDEX(#REF!,'Wyniki _ ranking ogólny'!$B27,12))</f>
      </c>
      <c r="O27" s="68">
        <f>IF(ISERROR($B27),"",INDEX(#REF!,'Wyniki _ ranking ogólny'!$B27,13))</f>
      </c>
      <c r="P27" s="68">
        <f>IF(ISERROR($B27),"",INDEX(#REF!,'Wyniki _ ranking ogólny'!$B27,14))</f>
      </c>
      <c r="Q27" s="68">
        <f>IF(ISERROR($B27),"",INDEX(#REF!,'Wyniki _ ranking ogólny'!$B27,15))</f>
      </c>
      <c r="R27" s="68">
        <f>IF(ISERROR($B27),"",INDEX(#REF!,'Wyniki _ ranking ogólny'!$B27,16))</f>
      </c>
      <c r="S27" s="68">
        <f>IF(ISERROR($B27),"",INDEX(#REF!,'Wyniki _ ranking ogólny'!$B27,17))</f>
      </c>
      <c r="T27" s="68">
        <f>IF(ISERROR($B27),"",INDEX(#REF!,'Wyniki _ ranking ogólny'!$B27,18))</f>
      </c>
      <c r="U27" s="68">
        <f>IF(ISERROR($B27),"",INDEX(#REF!,'Wyniki _ ranking ogólny'!$B27,19))</f>
      </c>
      <c r="V27" s="58">
        <f>IF(ISERROR($B27),"",INDEX(#REF!,'Wyniki _ ranking ogólny'!$B27,20))</f>
      </c>
      <c r="W27" s="58">
        <f>IF(ISERROR($B27),"",INDEX(#REF!,'Wyniki _ ranking ogólny'!$B27,21))</f>
      </c>
      <c r="X27" s="67">
        <f>IF(ISERROR($B27),"",INDEX(#REF!,'Wyniki _ ranking ogólny'!$B27,22))</f>
      </c>
      <c r="Y27" s="69"/>
    </row>
    <row r="28" spans="1:25" ht="15" customHeight="1">
      <c r="A28" s="46">
        <v>18</v>
      </c>
      <c r="B28" s="46" t="e">
        <f>MATCH(A28,#REF!,0)</f>
        <v>#REF!</v>
      </c>
      <c r="C28" s="61">
        <f>IF(ISERROR($B28),"",INDEX(#REF!,'Wyniki _ ranking ogólny'!$B28,1))</f>
      </c>
      <c r="D28" s="62">
        <f>IF(ISERROR($B28),"",INDEX(#REF!,'Wyniki _ ranking ogólny'!$B28,2))</f>
      </c>
      <c r="E28" s="63">
        <f>IF(ISERROR($B28),"",INDEX(#REF!,'Wyniki _ ranking ogólny'!$B28,3))</f>
      </c>
      <c r="F28" s="68">
        <f>IF(ISERROR($B28),"",INDEX(#REF!,'Wyniki _ ranking ogólny'!$B28,4))</f>
      </c>
      <c r="G28" s="68">
        <f>IF(ISERROR($B28),"",INDEX(#REF!,'Wyniki _ ranking ogólny'!$B28,5))</f>
      </c>
      <c r="H28" s="68">
        <f>IF(ISERROR($B28),"",INDEX(#REF!,'Wyniki _ ranking ogólny'!$B28,6))</f>
      </c>
      <c r="I28" s="68">
        <f>IF(ISERROR($B28),"",INDEX(#REF!,'Wyniki _ ranking ogólny'!$B28,7))</f>
      </c>
      <c r="J28" s="68">
        <f>IF(ISERROR($B28),"",INDEX(#REF!,'Wyniki _ ranking ogólny'!$B28,8))</f>
      </c>
      <c r="K28" s="68">
        <f>IF(ISERROR($B28),"",INDEX(#REF!,'Wyniki _ ranking ogólny'!$B28,9))</f>
      </c>
      <c r="L28" s="68">
        <f>IF(ISERROR($B28),"",INDEX(#REF!,'Wyniki _ ranking ogólny'!$B28,10))</f>
      </c>
      <c r="M28" s="68">
        <f>IF(ISERROR($B28),"",INDEX(#REF!,'Wyniki _ ranking ogólny'!$B28,11))</f>
      </c>
      <c r="N28" s="68">
        <f>IF(ISERROR($B28),"",INDEX(#REF!,'Wyniki _ ranking ogólny'!$B28,12))</f>
      </c>
      <c r="O28" s="68">
        <f>IF(ISERROR($B28),"",INDEX(#REF!,'Wyniki _ ranking ogólny'!$B28,13))</f>
      </c>
      <c r="P28" s="68">
        <f>IF(ISERROR($B28),"",INDEX(#REF!,'Wyniki _ ranking ogólny'!$B28,14))</f>
      </c>
      <c r="Q28" s="68">
        <f>IF(ISERROR($B28),"",INDEX(#REF!,'Wyniki _ ranking ogólny'!$B28,15))</f>
      </c>
      <c r="R28" s="68">
        <f>IF(ISERROR($B28),"",INDEX(#REF!,'Wyniki _ ranking ogólny'!$B28,16))</f>
      </c>
      <c r="S28" s="68">
        <f>IF(ISERROR($B28),"",INDEX(#REF!,'Wyniki _ ranking ogólny'!$B28,17))</f>
      </c>
      <c r="T28" s="68">
        <f>IF(ISERROR($B28),"",INDEX(#REF!,'Wyniki _ ranking ogólny'!$B28,18))</f>
      </c>
      <c r="U28" s="68">
        <f>IF(ISERROR($B28),"",INDEX(#REF!,'Wyniki _ ranking ogólny'!$B28,19))</f>
      </c>
      <c r="V28" s="58">
        <f>IF(ISERROR($B28),"",INDEX(#REF!,'Wyniki _ ranking ogólny'!$B28,20))</f>
      </c>
      <c r="W28" s="58">
        <f>IF(ISERROR($B28),"",INDEX(#REF!,'Wyniki _ ranking ogólny'!$B28,21))</f>
      </c>
      <c r="X28" s="67">
        <f>IF(ISERROR($B28),"",INDEX(#REF!,'Wyniki _ ranking ogólny'!$B28,22))</f>
      </c>
      <c r="Y28" s="69"/>
    </row>
    <row r="29" spans="1:25" ht="15" customHeight="1">
      <c r="A29" s="46">
        <v>19</v>
      </c>
      <c r="B29" s="46" t="e">
        <f>MATCH(A29,#REF!,0)</f>
        <v>#REF!</v>
      </c>
      <c r="C29" s="61">
        <f>IF(ISERROR($B29),"",INDEX(#REF!,'Wyniki _ ranking ogólny'!$B29,1))</f>
      </c>
      <c r="D29" s="62">
        <f>IF(ISERROR($B29),"",INDEX(#REF!,'Wyniki _ ranking ogólny'!$B29,2))</f>
      </c>
      <c r="E29" s="63">
        <f>IF(ISERROR($B29),"",INDEX(#REF!,'Wyniki _ ranking ogólny'!$B29,3))</f>
      </c>
      <c r="F29" s="68">
        <f>IF(ISERROR($B29),"",INDEX(#REF!,'Wyniki _ ranking ogólny'!$B29,4))</f>
      </c>
      <c r="G29" s="68">
        <f>IF(ISERROR($B29),"",INDEX(#REF!,'Wyniki _ ranking ogólny'!$B29,5))</f>
      </c>
      <c r="H29" s="68">
        <f>IF(ISERROR($B29),"",INDEX(#REF!,'Wyniki _ ranking ogólny'!$B29,6))</f>
      </c>
      <c r="I29" s="68">
        <f>IF(ISERROR($B29),"",INDEX(#REF!,'Wyniki _ ranking ogólny'!$B29,7))</f>
      </c>
      <c r="J29" s="68">
        <f>IF(ISERROR($B29),"",INDEX(#REF!,'Wyniki _ ranking ogólny'!$B29,8))</f>
      </c>
      <c r="K29" s="68">
        <f>IF(ISERROR($B29),"",INDEX(#REF!,'Wyniki _ ranking ogólny'!$B29,9))</f>
      </c>
      <c r="L29" s="68">
        <f>IF(ISERROR($B29),"",INDEX(#REF!,'Wyniki _ ranking ogólny'!$B29,10))</f>
      </c>
      <c r="M29" s="68">
        <f>IF(ISERROR($B29),"",INDEX(#REF!,'Wyniki _ ranking ogólny'!$B29,11))</f>
      </c>
      <c r="N29" s="68">
        <f>IF(ISERROR($B29),"",INDEX(#REF!,'Wyniki _ ranking ogólny'!$B29,12))</f>
      </c>
      <c r="O29" s="68">
        <f>IF(ISERROR($B29),"",INDEX(#REF!,'Wyniki _ ranking ogólny'!$B29,13))</f>
      </c>
      <c r="P29" s="68">
        <f>IF(ISERROR($B29),"",INDEX(#REF!,'Wyniki _ ranking ogólny'!$B29,14))</f>
      </c>
      <c r="Q29" s="68">
        <f>IF(ISERROR($B29),"",INDEX(#REF!,'Wyniki _ ranking ogólny'!$B29,15))</f>
      </c>
      <c r="R29" s="68">
        <f>IF(ISERROR($B29),"",INDEX(#REF!,'Wyniki _ ranking ogólny'!$B29,16))</f>
      </c>
      <c r="S29" s="68">
        <f>IF(ISERROR($B29),"",INDEX(#REF!,'Wyniki _ ranking ogólny'!$B29,17))</f>
      </c>
      <c r="T29" s="68">
        <f>IF(ISERROR($B29),"",INDEX(#REF!,'Wyniki _ ranking ogólny'!$B29,18))</f>
      </c>
      <c r="U29" s="68">
        <f>IF(ISERROR($B29),"",INDEX(#REF!,'Wyniki _ ranking ogólny'!$B29,19))</f>
      </c>
      <c r="V29" s="58">
        <f>IF(ISERROR($B29),"",INDEX(#REF!,'Wyniki _ ranking ogólny'!$B29,20))</f>
      </c>
      <c r="W29" s="58">
        <f>IF(ISERROR($B29),"",INDEX(#REF!,'Wyniki _ ranking ogólny'!$B29,21))</f>
      </c>
      <c r="X29" s="67">
        <f>IF(ISERROR($B29),"",INDEX(#REF!,'Wyniki _ ranking ogólny'!$B29,22))</f>
      </c>
      <c r="Y29" s="69"/>
    </row>
    <row r="30" spans="1:25" ht="15" customHeight="1">
      <c r="A30" s="46">
        <v>20</v>
      </c>
      <c r="B30" s="46" t="e">
        <f>MATCH(A30,#REF!,0)</f>
        <v>#REF!</v>
      </c>
      <c r="C30" s="61">
        <f>IF(ISERROR($B30),"",INDEX(#REF!,'Wyniki _ ranking ogólny'!$B30,1))</f>
      </c>
      <c r="D30" s="62">
        <f>IF(ISERROR($B30),"",INDEX(#REF!,'Wyniki _ ranking ogólny'!$B30,2))</f>
      </c>
      <c r="E30" s="63">
        <f>IF(ISERROR($B30),"",INDEX(#REF!,'Wyniki _ ranking ogólny'!$B30,3))</f>
      </c>
      <c r="F30" s="68">
        <f>IF(ISERROR($B30),"",INDEX(#REF!,'Wyniki _ ranking ogólny'!$B30,4))</f>
      </c>
      <c r="G30" s="68">
        <f>IF(ISERROR($B30),"",INDEX(#REF!,'Wyniki _ ranking ogólny'!$B30,5))</f>
      </c>
      <c r="H30" s="68">
        <f>IF(ISERROR($B30),"",INDEX(#REF!,'Wyniki _ ranking ogólny'!$B30,6))</f>
      </c>
      <c r="I30" s="68">
        <f>IF(ISERROR($B30),"",INDEX(#REF!,'Wyniki _ ranking ogólny'!$B30,7))</f>
      </c>
      <c r="J30" s="68">
        <f>IF(ISERROR($B30),"",INDEX(#REF!,'Wyniki _ ranking ogólny'!$B30,8))</f>
      </c>
      <c r="K30" s="68">
        <f>IF(ISERROR($B30),"",INDEX(#REF!,'Wyniki _ ranking ogólny'!$B30,9))</f>
      </c>
      <c r="L30" s="68">
        <f>IF(ISERROR($B30),"",INDEX(#REF!,'Wyniki _ ranking ogólny'!$B30,10))</f>
      </c>
      <c r="M30" s="68">
        <f>IF(ISERROR($B30),"",INDEX(#REF!,'Wyniki _ ranking ogólny'!$B30,11))</f>
      </c>
      <c r="N30" s="68">
        <f>IF(ISERROR($B30),"",INDEX(#REF!,'Wyniki _ ranking ogólny'!$B30,12))</f>
      </c>
      <c r="O30" s="68">
        <f>IF(ISERROR($B30),"",INDEX(#REF!,'Wyniki _ ranking ogólny'!$B30,13))</f>
      </c>
      <c r="P30" s="68">
        <f>IF(ISERROR($B30),"",INDEX(#REF!,'Wyniki _ ranking ogólny'!$B30,14))</f>
      </c>
      <c r="Q30" s="68">
        <f>IF(ISERROR($B30),"",INDEX(#REF!,'Wyniki _ ranking ogólny'!$B30,15))</f>
      </c>
      <c r="R30" s="68">
        <f>IF(ISERROR($B30),"",INDEX(#REF!,'Wyniki _ ranking ogólny'!$B30,16))</f>
      </c>
      <c r="S30" s="68">
        <f>IF(ISERROR($B30),"",INDEX(#REF!,'Wyniki _ ranking ogólny'!$B30,17))</f>
      </c>
      <c r="T30" s="68">
        <f>IF(ISERROR($B30),"",INDEX(#REF!,'Wyniki _ ranking ogólny'!$B30,18))</f>
      </c>
      <c r="U30" s="68">
        <f>IF(ISERROR($B30),"",INDEX(#REF!,'Wyniki _ ranking ogólny'!$B30,19))</f>
      </c>
      <c r="V30" s="58">
        <f>IF(ISERROR($B30),"",INDEX(#REF!,'Wyniki _ ranking ogólny'!$B30,20))</f>
      </c>
      <c r="W30" s="58">
        <f>IF(ISERROR($B30),"",INDEX(#REF!,'Wyniki _ ranking ogólny'!$B30,21))</f>
      </c>
      <c r="X30" s="67">
        <f>IF(ISERROR($B30),"",INDEX(#REF!,'Wyniki _ ranking ogólny'!$B30,22))</f>
      </c>
      <c r="Y30" s="69"/>
    </row>
    <row r="31" spans="1:25" ht="15" customHeight="1">
      <c r="A31" s="46">
        <v>21</v>
      </c>
      <c r="B31" s="46" t="e">
        <f>MATCH(A31,#REF!,0)</f>
        <v>#REF!</v>
      </c>
      <c r="C31" s="61">
        <f>IF(ISERROR($B31),"",INDEX(#REF!,'Wyniki _ ranking ogólny'!$B31,1))</f>
      </c>
      <c r="D31" s="62">
        <f>IF(ISERROR($B31),"",INDEX(#REF!,'Wyniki _ ranking ogólny'!$B31,2))</f>
      </c>
      <c r="E31" s="63">
        <f>IF(ISERROR($B31),"",INDEX(#REF!,'Wyniki _ ranking ogólny'!$B31,3))</f>
      </c>
      <c r="F31" s="68">
        <f>IF(ISERROR($B31),"",INDEX(#REF!,'Wyniki _ ranking ogólny'!$B31,4))</f>
      </c>
      <c r="G31" s="68">
        <f>IF(ISERROR($B31),"",INDEX(#REF!,'Wyniki _ ranking ogólny'!$B31,5))</f>
      </c>
      <c r="H31" s="68">
        <f>IF(ISERROR($B31),"",INDEX(#REF!,'Wyniki _ ranking ogólny'!$B31,6))</f>
      </c>
      <c r="I31" s="68">
        <f>IF(ISERROR($B31),"",INDEX(#REF!,'Wyniki _ ranking ogólny'!$B31,7))</f>
      </c>
      <c r="J31" s="68">
        <f>IF(ISERROR($B31),"",INDEX(#REF!,'Wyniki _ ranking ogólny'!$B31,8))</f>
      </c>
      <c r="K31" s="68">
        <f>IF(ISERROR($B31),"",INDEX(#REF!,'Wyniki _ ranking ogólny'!$B31,9))</f>
      </c>
      <c r="L31" s="68">
        <f>IF(ISERROR($B31),"",INDEX(#REF!,'Wyniki _ ranking ogólny'!$B31,10))</f>
      </c>
      <c r="M31" s="68">
        <f>IF(ISERROR($B31),"",INDEX(#REF!,'Wyniki _ ranking ogólny'!$B31,11))</f>
      </c>
      <c r="N31" s="68">
        <f>IF(ISERROR($B31),"",INDEX(#REF!,'Wyniki _ ranking ogólny'!$B31,12))</f>
      </c>
      <c r="O31" s="68">
        <f>IF(ISERROR($B31),"",INDEX(#REF!,'Wyniki _ ranking ogólny'!$B31,13))</f>
      </c>
      <c r="P31" s="68">
        <f>IF(ISERROR($B31),"",INDEX(#REF!,'Wyniki _ ranking ogólny'!$B31,14))</f>
      </c>
      <c r="Q31" s="68">
        <f>IF(ISERROR($B31),"",INDEX(#REF!,'Wyniki _ ranking ogólny'!$B31,15))</f>
      </c>
      <c r="R31" s="68">
        <f>IF(ISERROR($B31),"",INDEX(#REF!,'Wyniki _ ranking ogólny'!$B31,16))</f>
      </c>
      <c r="S31" s="68">
        <f>IF(ISERROR($B31),"",INDEX(#REF!,'Wyniki _ ranking ogólny'!$B31,17))</f>
      </c>
      <c r="T31" s="68">
        <f>IF(ISERROR($B31),"",INDEX(#REF!,'Wyniki _ ranking ogólny'!$B31,18))</f>
      </c>
      <c r="U31" s="68">
        <f>IF(ISERROR($B31),"",INDEX(#REF!,'Wyniki _ ranking ogólny'!$B31,19))</f>
      </c>
      <c r="V31" s="58">
        <f>IF(ISERROR($B31),"",INDEX(#REF!,'Wyniki _ ranking ogólny'!$B31,20))</f>
      </c>
      <c r="W31" s="58">
        <f>IF(ISERROR($B31),"",INDEX(#REF!,'Wyniki _ ranking ogólny'!$B31,21))</f>
      </c>
      <c r="X31" s="67">
        <f>IF(ISERROR($B31),"",INDEX(#REF!,'Wyniki _ ranking ogólny'!$B31,22))</f>
      </c>
      <c r="Y31" s="69"/>
    </row>
    <row r="32" spans="1:25" ht="15" customHeight="1">
      <c r="A32" s="46">
        <v>22</v>
      </c>
      <c r="B32" s="46" t="e">
        <f>MATCH(A32,#REF!,0)</f>
        <v>#REF!</v>
      </c>
      <c r="C32" s="61">
        <f>IF(ISERROR($B32),"",INDEX(#REF!,'Wyniki _ ranking ogólny'!$B32,1))</f>
      </c>
      <c r="D32" s="62">
        <f>IF(ISERROR($B32),"",INDEX(#REF!,'Wyniki _ ranking ogólny'!$B32,2))</f>
      </c>
      <c r="E32" s="63">
        <f>IF(ISERROR($B32),"",INDEX(#REF!,'Wyniki _ ranking ogólny'!$B32,3))</f>
      </c>
      <c r="F32" s="68">
        <f>IF(ISERROR($B32),"",INDEX(#REF!,'Wyniki _ ranking ogólny'!$B32,4))</f>
      </c>
      <c r="G32" s="68">
        <f>IF(ISERROR($B32),"",INDEX(#REF!,'Wyniki _ ranking ogólny'!$B32,5))</f>
      </c>
      <c r="H32" s="68">
        <f>IF(ISERROR($B32),"",INDEX(#REF!,'Wyniki _ ranking ogólny'!$B32,6))</f>
      </c>
      <c r="I32" s="68">
        <f>IF(ISERROR($B32),"",INDEX(#REF!,'Wyniki _ ranking ogólny'!$B32,7))</f>
      </c>
      <c r="J32" s="68">
        <f>IF(ISERROR($B32),"",INDEX(#REF!,'Wyniki _ ranking ogólny'!$B32,8))</f>
      </c>
      <c r="K32" s="68">
        <f>IF(ISERROR($B32),"",INDEX(#REF!,'Wyniki _ ranking ogólny'!$B32,9))</f>
      </c>
      <c r="L32" s="68">
        <f>IF(ISERROR($B32),"",INDEX(#REF!,'Wyniki _ ranking ogólny'!$B32,10))</f>
      </c>
      <c r="M32" s="68">
        <f>IF(ISERROR($B32),"",INDEX(#REF!,'Wyniki _ ranking ogólny'!$B32,11))</f>
      </c>
      <c r="N32" s="68">
        <f>IF(ISERROR($B32),"",INDEX(#REF!,'Wyniki _ ranking ogólny'!$B32,12))</f>
      </c>
      <c r="O32" s="68">
        <f>IF(ISERROR($B32),"",INDEX(#REF!,'Wyniki _ ranking ogólny'!$B32,13))</f>
      </c>
      <c r="P32" s="68">
        <f>IF(ISERROR($B32),"",INDEX(#REF!,'Wyniki _ ranking ogólny'!$B32,14))</f>
      </c>
      <c r="Q32" s="68">
        <f>IF(ISERROR($B32),"",INDEX(#REF!,'Wyniki _ ranking ogólny'!$B32,15))</f>
      </c>
      <c r="R32" s="68">
        <f>IF(ISERROR($B32),"",INDEX(#REF!,'Wyniki _ ranking ogólny'!$B32,16))</f>
      </c>
      <c r="S32" s="68">
        <f>IF(ISERROR($B32),"",INDEX(#REF!,'Wyniki _ ranking ogólny'!$B32,17))</f>
      </c>
      <c r="T32" s="68">
        <f>IF(ISERROR($B32),"",INDEX(#REF!,'Wyniki _ ranking ogólny'!$B32,18))</f>
      </c>
      <c r="U32" s="68">
        <f>IF(ISERROR($B32),"",INDEX(#REF!,'Wyniki _ ranking ogólny'!$B32,19))</f>
      </c>
      <c r="V32" s="58">
        <f>IF(ISERROR($B32),"",INDEX(#REF!,'Wyniki _ ranking ogólny'!$B32,20))</f>
      </c>
      <c r="W32" s="58">
        <f>IF(ISERROR($B32),"",INDEX(#REF!,'Wyniki _ ranking ogólny'!$B32,21))</f>
      </c>
      <c r="X32" s="67">
        <f>IF(ISERROR($B32),"",INDEX(#REF!,'Wyniki _ ranking ogólny'!$B32,22))</f>
      </c>
      <c r="Y32" s="69"/>
    </row>
    <row r="33" spans="1:25" ht="15" customHeight="1">
      <c r="A33" s="46">
        <v>23</v>
      </c>
      <c r="B33" s="46" t="e">
        <f>MATCH(A33,#REF!,0)</f>
        <v>#REF!</v>
      </c>
      <c r="C33" s="61">
        <f>IF(ISERROR($B33),"",INDEX(#REF!,'Wyniki _ ranking ogólny'!$B33,1))</f>
      </c>
      <c r="D33" s="62">
        <f>IF(ISERROR($B33),"",INDEX(#REF!,'Wyniki _ ranking ogólny'!$B33,2))</f>
      </c>
      <c r="E33" s="63">
        <f>IF(ISERROR($B33),"",INDEX(#REF!,'Wyniki _ ranking ogólny'!$B33,3))</f>
      </c>
      <c r="F33" s="68">
        <f>IF(ISERROR($B33),"",INDEX(#REF!,'Wyniki _ ranking ogólny'!$B33,4))</f>
      </c>
      <c r="G33" s="68">
        <f>IF(ISERROR($B33),"",INDEX(#REF!,'Wyniki _ ranking ogólny'!$B33,5))</f>
      </c>
      <c r="H33" s="68">
        <f>IF(ISERROR($B33),"",INDEX(#REF!,'Wyniki _ ranking ogólny'!$B33,6))</f>
      </c>
      <c r="I33" s="68">
        <f>IF(ISERROR($B33),"",INDEX(#REF!,'Wyniki _ ranking ogólny'!$B33,7))</f>
      </c>
      <c r="J33" s="68">
        <f>IF(ISERROR($B33),"",INDEX(#REF!,'Wyniki _ ranking ogólny'!$B33,8))</f>
      </c>
      <c r="K33" s="68">
        <f>IF(ISERROR($B33),"",INDEX(#REF!,'Wyniki _ ranking ogólny'!$B33,9))</f>
      </c>
      <c r="L33" s="68">
        <f>IF(ISERROR($B33),"",INDEX(#REF!,'Wyniki _ ranking ogólny'!$B33,10))</f>
      </c>
      <c r="M33" s="68">
        <f>IF(ISERROR($B33),"",INDEX(#REF!,'Wyniki _ ranking ogólny'!$B33,11))</f>
      </c>
      <c r="N33" s="68">
        <f>IF(ISERROR($B33),"",INDEX(#REF!,'Wyniki _ ranking ogólny'!$B33,12))</f>
      </c>
      <c r="O33" s="68">
        <f>IF(ISERROR($B33),"",INDEX(#REF!,'Wyniki _ ranking ogólny'!$B33,13))</f>
      </c>
      <c r="P33" s="68">
        <f>IF(ISERROR($B33),"",INDEX(#REF!,'Wyniki _ ranking ogólny'!$B33,14))</f>
      </c>
      <c r="Q33" s="68">
        <f>IF(ISERROR($B33),"",INDEX(#REF!,'Wyniki _ ranking ogólny'!$B33,15))</f>
      </c>
      <c r="R33" s="68">
        <f>IF(ISERROR($B33),"",INDEX(#REF!,'Wyniki _ ranking ogólny'!$B33,16))</f>
      </c>
      <c r="S33" s="68">
        <f>IF(ISERROR($B33),"",INDEX(#REF!,'Wyniki _ ranking ogólny'!$B33,17))</f>
      </c>
      <c r="T33" s="68">
        <f>IF(ISERROR($B33),"",INDEX(#REF!,'Wyniki _ ranking ogólny'!$B33,18))</f>
      </c>
      <c r="U33" s="68">
        <f>IF(ISERROR($B33),"",INDEX(#REF!,'Wyniki _ ranking ogólny'!$B33,19))</f>
      </c>
      <c r="V33" s="58">
        <f>IF(ISERROR($B33),"",INDEX(#REF!,'Wyniki _ ranking ogólny'!$B33,20))</f>
      </c>
      <c r="W33" s="58">
        <f>IF(ISERROR($B33),"",INDEX(#REF!,'Wyniki _ ranking ogólny'!$B33,21))</f>
      </c>
      <c r="X33" s="67">
        <f>IF(ISERROR($B33),"",INDEX(#REF!,'Wyniki _ ranking ogólny'!$B33,22))</f>
      </c>
      <c r="Y33" s="69"/>
    </row>
    <row r="34" spans="3:25" ht="15" customHeight="1">
      <c r="C34" s="33" t="s">
        <v>27</v>
      </c>
      <c r="D34" s="33"/>
      <c r="E34" s="33"/>
      <c r="F34" s="34">
        <f>IF(SUM(F11:F33)&gt;0,AVERAGE(F11:F33),"")</f>
        <v>6.566666666666666</v>
      </c>
      <c r="G34" s="34">
        <f>IF(SUM(G11:G33)&gt;0,AVERAGE(G11:G33),"")</f>
        <v>8</v>
      </c>
      <c r="H34" s="34">
        <f>IF(SUM(H11:H33)&gt;0,AVERAGE(H11:H33),"")</f>
        <v>7.8</v>
      </c>
      <c r="I34" s="34">
        <f>IF(SUM(I11:I33)&gt;0,AVERAGE(I11:I33),"")</f>
        <v>7.033333333333333</v>
      </c>
      <c r="J34" s="34">
        <f>IF(SUM(J11:J33)&gt;0,AVERAGE(J11:J33),"")</f>
        <v>6.3</v>
      </c>
      <c r="K34" s="34">
        <f>IF(SUM(K11:K33)&gt;0,AVERAGE(K11:K33),"")</f>
        <v>6.7</v>
      </c>
      <c r="L34" s="34">
        <f>IF(SUM(L11:L33)&gt;0,AVERAGE(L11:L33),"")</f>
        <v>6.466666666666667</v>
      </c>
      <c r="M34" s="34">
        <f>IF(SUM(M11:M33)&gt;0,AVERAGE(M11:M33),"")</f>
        <v>7.266666666666667</v>
      </c>
      <c r="N34" s="34">
        <f>IF(SUM(N11:N33)&gt;0,AVERAGE(N11:N33),"")</f>
        <v>7.053333333333333</v>
      </c>
      <c r="O34" s="34">
        <f>IF(SUM(O11:O33)&gt;0,AVERAGE(O11:O33),"")</f>
        <v>6.986666666666666</v>
      </c>
      <c r="P34" s="34">
        <f>IF(SUM(P11:P33)&gt;0,AVERAGE(P11:P33),"")</f>
        <v>7.626666666666667</v>
      </c>
      <c r="Q34" s="34">
        <f>IF(SUM(Q11:Q33)&gt;0,AVERAGE(Q11:Q33),"")</f>
        <v>7.146666666666666</v>
      </c>
      <c r="R34" s="34">
        <f>IF(SUM(R11:R33)&gt;0,AVERAGE(R11:R33),"")</f>
        <v>7.499999999999999</v>
      </c>
      <c r="S34" s="34">
        <f>IF(SUM(S11:S33)&gt;0,AVERAGE(S11:S33),"")</f>
        <v>5.379999999999999</v>
      </c>
      <c r="T34" s="34">
        <f>IF(SUM(T11:T33)&gt;0,AVERAGE(T11:T33),"")</f>
        <v>4.9</v>
      </c>
      <c r="U34" s="34">
        <f>IF(SUM(U11:U33)&gt;0,AVERAGE(U11:U33),"")</f>
        <v>5.366666666666666</v>
      </c>
      <c r="V34" s="70">
        <f>IF(SUM(V11:V33)&gt;0,AVERAGE(V11:V33),"")</f>
        <v>99.8</v>
      </c>
      <c r="W34" s="70">
        <f>IF(SUM(W11:W33)&gt;0,AVERAGE(W11:W33),"")</f>
        <v>99.93333333333334</v>
      </c>
      <c r="X34" s="71">
        <f>IF(SUM(X11:X33)&gt;0,AVERAGE(X11:X33),"")</f>
        <v>99.93333333333334</v>
      </c>
      <c r="Y34" s="72"/>
    </row>
    <row r="35" spans="3:25" ht="12.75" customHeight="1" hidden="1">
      <c r="C35" s="38" t="s">
        <v>28</v>
      </c>
      <c r="D35" s="38"/>
      <c r="E35" s="38"/>
      <c r="F35" s="39">
        <f>IF(F34&lt;&gt;"",STDEV(F11:F33),"")</f>
        <v>1.0834249045547752</v>
      </c>
      <c r="G35" s="39">
        <f>IF(G34&lt;&gt;"",STDEV(G11:G33),"")</f>
        <v>0.8451542547285166</v>
      </c>
      <c r="H35" s="39">
        <f>IF(H34&lt;&gt;"",STDEV(H11:H33),"")</f>
        <v>0.7745966692414834</v>
      </c>
      <c r="I35" s="39">
        <f>IF(I34&lt;&gt;"",STDEV(I11:I33),"")</f>
        <v>0.7432233529572067</v>
      </c>
      <c r="J35" s="39">
        <f>IF(J34&lt;&gt;"",STDEV(J11:J33),"")</f>
        <v>1.0987005311470714</v>
      </c>
      <c r="K35" s="39">
        <f>IF(K34&lt;&gt;"",STDEV(K11:K33),"")</f>
        <v>1.082325538564332</v>
      </c>
      <c r="L35" s="39">
        <f>IF(L34&lt;&gt;"",STDEV(L11:L33),"")</f>
        <v>0.6399404734221846</v>
      </c>
      <c r="M35" s="39">
        <f>IF(M34&lt;&gt;"",STDEV(M11:M33),"")</f>
        <v>0.9036961141150639</v>
      </c>
      <c r="N35" s="39">
        <f>IF(N34&lt;&gt;"",STDEV(N11:N33),"")</f>
        <v>0.9187465581406213</v>
      </c>
      <c r="O35" s="39">
        <f>IF(O34&lt;&gt;"",STDEV(O11:O33),"")</f>
        <v>0.6577740240133131</v>
      </c>
      <c r="P35" s="39">
        <f>IF(P34&lt;&gt;"",STDEV(P11:P33),"")</f>
        <v>0.6111659427060783</v>
      </c>
      <c r="Q35" s="39">
        <f>IF(Q34&lt;&gt;"",STDEV(Q11:Q33),"")</f>
        <v>0.9627836625911248</v>
      </c>
      <c r="R35" s="39">
        <f>IF(R34&lt;&gt;"",STDEV(R11:R33),"")</f>
        <v>0.7955231881329061</v>
      </c>
      <c r="S35" s="39">
        <f>IF(S34&lt;&gt;"",STDEV(S11:S33),"")</f>
        <v>2.0043524069954795</v>
      </c>
      <c r="T35" s="39">
        <f>IF(T34&lt;&gt;"",STDEV(T11:T33),"")</f>
        <v>2.746426249302381</v>
      </c>
      <c r="U35" s="39">
        <f>IF(U34&lt;&gt;"",STDEV(U11:U33),"")</f>
        <v>2.3181478649580405</v>
      </c>
      <c r="V35" s="73">
        <f>IF(V34&lt;&gt;"",STDEV(V11:V33),"")</f>
        <v>20.043524069954792</v>
      </c>
      <c r="W35" s="73">
        <f>IF(W34&lt;&gt;"",STDEV(W11:W33),"")</f>
        <v>19.973077117054586</v>
      </c>
      <c r="X35" s="74">
        <f>IF(X34&lt;&gt;"",STDEV(X11:X33),"")</f>
        <v>20.051600102402467</v>
      </c>
      <c r="Y35" s="72"/>
    </row>
    <row r="36" spans="3:25" ht="15" customHeight="1">
      <c r="C36" s="42" t="s">
        <v>29</v>
      </c>
      <c r="D36" s="42"/>
      <c r="E36" s="42"/>
      <c r="F36" s="43">
        <f>IF(ISNUMBER(F35),F35,0)</f>
        <v>1.0834249045547752</v>
      </c>
      <c r="G36" s="43">
        <f>IF(ISNUMBER(G35),G35,0)</f>
        <v>0.8451542547285166</v>
      </c>
      <c r="H36" s="43">
        <f>IF(ISNUMBER(H35),H35,0)</f>
        <v>0.7745966692414834</v>
      </c>
      <c r="I36" s="43">
        <f>IF(ISNUMBER(I35),I35,0)</f>
        <v>0.7432233529572067</v>
      </c>
      <c r="J36" s="43">
        <f>IF(ISNUMBER(J35),J35,0)</f>
        <v>1.0987005311470714</v>
      </c>
      <c r="K36" s="43">
        <f>IF(ISNUMBER(K35),K35,0)</f>
        <v>1.082325538564332</v>
      </c>
      <c r="L36" s="43">
        <f>IF(ISNUMBER(L35),L35,0)</f>
        <v>0.6399404734221846</v>
      </c>
      <c r="M36" s="43">
        <f>IF(ISNUMBER(M35),M35,0)</f>
        <v>0.9036961141150639</v>
      </c>
      <c r="N36" s="43">
        <f>IF(ISNUMBER(N35),N35,0)</f>
        <v>0.9187465581406213</v>
      </c>
      <c r="O36" s="43">
        <f>IF(ISNUMBER(O35),O35,0)</f>
        <v>0.6577740240133131</v>
      </c>
      <c r="P36" s="43">
        <f>IF(ISNUMBER(P35),P35,0)</f>
        <v>0.6111659427060783</v>
      </c>
      <c r="Q36" s="43">
        <f>IF(ISNUMBER(Q35),Q35,0)</f>
        <v>0.9627836625911248</v>
      </c>
      <c r="R36" s="43">
        <f>IF(ISNUMBER(R35),R35,0)</f>
        <v>0.7955231881329061</v>
      </c>
      <c r="S36" s="43">
        <f>IF(ISNUMBER(S35),S35,0)</f>
        <v>2.0043524069954795</v>
      </c>
      <c r="T36" s="43">
        <f>IF(ISNUMBER(T35),T35,0)</f>
        <v>2.746426249302381</v>
      </c>
      <c r="U36" s="43">
        <f>IF(ISNUMBER(U35),U35,0)</f>
        <v>2.3181478649580405</v>
      </c>
      <c r="V36" s="75">
        <f>IF(ISNUMBER(V35),V35,0)</f>
        <v>20.043524069954792</v>
      </c>
      <c r="W36" s="75">
        <f>IF(ISNUMBER(W35),W35,0)</f>
        <v>19.973077117054586</v>
      </c>
      <c r="X36" s="76">
        <f>IF(ISNUMBER(X35),X35,0)</f>
        <v>20.051600102402467</v>
      </c>
      <c r="Y36" s="72"/>
    </row>
    <row r="37" spans="3:25" ht="15" customHeight="1">
      <c r="C37" s="77"/>
      <c r="D37" s="78" t="s">
        <v>50</v>
      </c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0"/>
      <c r="X37" s="80"/>
      <c r="Y37" s="81"/>
    </row>
    <row r="38" spans="3:13" ht="12.75" hidden="1">
      <c r="C38" s="82" t="s">
        <v>51</v>
      </c>
      <c r="D38" s="82"/>
      <c r="F38" s="83" t="e">
        <f>#REF!</f>
        <v>#REF!</v>
      </c>
      <c r="G38" s="83" t="e">
        <f>#REF!</f>
        <v>#REF!</v>
      </c>
      <c r="H38" s="83" t="e">
        <f>#REF!</f>
        <v>#REF!</v>
      </c>
      <c r="I38" s="83" t="e">
        <f>#REF!</f>
        <v>#REF!</v>
      </c>
      <c r="J38" s="83" t="e">
        <f>#REF!</f>
        <v>#REF!</v>
      </c>
      <c r="K38" s="83" t="e">
        <f>#REF!</f>
        <v>#REF!</v>
      </c>
      <c r="L38" s="83" t="e">
        <f>#REF!</f>
        <v>#REF!</v>
      </c>
      <c r="M38" s="83" t="e">
        <f>#REF!</f>
        <v>#REF!</v>
      </c>
    </row>
    <row r="39" spans="3:13" ht="12.75" hidden="1">
      <c r="C39" s="82" t="s">
        <v>52</v>
      </c>
      <c r="D39" s="82"/>
      <c r="F39" s="83" t="e">
        <f>#REF!</f>
        <v>#REF!</v>
      </c>
      <c r="G39" s="83" t="e">
        <f>#REF!</f>
        <v>#REF!</v>
      </c>
      <c r="H39" s="83" t="e">
        <f>#REF!</f>
        <v>#REF!</v>
      </c>
      <c r="I39" s="83" t="e">
        <f>#REF!</f>
        <v>#REF!</v>
      </c>
      <c r="J39" s="83" t="e">
        <f>#REF!</f>
        <v>#REF!</v>
      </c>
      <c r="K39" s="83" t="e">
        <f>#REF!</f>
        <v>#REF!</v>
      </c>
      <c r="L39" s="83" t="e">
        <f>#REF!</f>
        <v>#REF!</v>
      </c>
      <c r="M39" s="83" t="e">
        <f>#REF!</f>
        <v>#REF!</v>
      </c>
    </row>
  </sheetData>
  <sheetProtection sheet="1" objects="1" scenarios="1"/>
  <mergeCells count="33">
    <mergeCell ref="A1:Y1"/>
    <mergeCell ref="D3:Y3"/>
    <mergeCell ref="A5:A7"/>
    <mergeCell ref="C5:C7"/>
    <mergeCell ref="D5:D7"/>
    <mergeCell ref="E5:E7"/>
    <mergeCell ref="F5:M5"/>
    <mergeCell ref="N5:R5"/>
    <mergeCell ref="S5:U6"/>
    <mergeCell ref="V5:X6"/>
    <mergeCell ref="Y5:Y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C8:E8"/>
    <mergeCell ref="Y8:Y10"/>
    <mergeCell ref="C9:E9"/>
    <mergeCell ref="C10:E10"/>
    <mergeCell ref="C34:E34"/>
    <mergeCell ref="C35:E35"/>
    <mergeCell ref="C36:E36"/>
    <mergeCell ref="C38:D38"/>
    <mergeCell ref="C39:D39"/>
  </mergeCells>
  <conditionalFormatting sqref="F11:F25 G11:G23 H11:H17 H19:H23 I11:M23">
    <cfRule type="cellIs" priority="1" dxfId="0" operator="between" stopIfTrue="1">
      <formula>$D$68</formula>
      <formula>$D$69</formula>
    </cfRule>
  </conditionalFormatting>
  <conditionalFormatting sqref="H18">
    <cfRule type="cellIs" priority="2" dxfId="0" operator="between" stopIfTrue="1">
      <formula>$D$68</formula>
      <formula>$D$69</formula>
    </cfRule>
  </conditionalFormatting>
  <dataValidations count="1">
    <dataValidation type="decimal" allowBlank="1" showErrorMessage="1" error="niewłaściwy zakres oceny" sqref="F11:M25">
      <formula1>0</formula1>
      <formula2>10</formula2>
    </dataValidation>
  </dataValidations>
  <printOptions/>
  <pageMargins left="0.5513888888888889" right="0.5513888888888889" top="0.39375" bottom="0.39375" header="0.5118055555555556" footer="0.5118055555555556"/>
  <pageSetup horizontalDpi="300" verticalDpi="300" orientation="landscape" paperSize="9" scale="85"/>
  <rowBreaks count="1" manualBreakCount="1">
    <brk id="39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67"/>
  <sheetViews>
    <sheetView view="pageBreakPreview" zoomScaleNormal="75" zoomScaleSheetLayoutView="100" workbookViewId="0" topLeftCell="AA32">
      <selection activeCell="AH32" sqref="AH32"/>
    </sheetView>
  </sheetViews>
  <sheetFormatPr defaultColWidth="9.00390625" defaultRowHeight="12.75"/>
  <cols>
    <col min="1" max="1" width="5.875" style="0" customWidth="1"/>
    <col min="2" max="2" width="15.875" style="84" customWidth="1"/>
    <col min="3" max="3" width="7.875" style="84" customWidth="1"/>
    <col min="4" max="13" width="7.875" style="85" customWidth="1"/>
    <col min="14" max="14" width="5.875" style="85" customWidth="1"/>
    <col min="15" max="35" width="7.875" style="86" customWidth="1"/>
    <col min="36" max="37" width="8.875" style="86" customWidth="1"/>
    <col min="38" max="39" width="0" style="86" hidden="1" customWidth="1"/>
    <col min="40" max="41" width="0" style="87" hidden="1" customWidth="1"/>
    <col min="42" max="42" width="0" style="88" hidden="1" customWidth="1"/>
    <col min="44" max="44" width="9.75390625" style="0" customWidth="1"/>
  </cols>
  <sheetData>
    <row r="1" spans="1:42" ht="19.5" customHeight="1">
      <c r="A1" s="89" t="s">
        <v>3</v>
      </c>
      <c r="B1" s="90" t="s">
        <v>4</v>
      </c>
      <c r="C1" s="91" t="s">
        <v>5</v>
      </c>
      <c r="D1" s="92" t="s">
        <v>7</v>
      </c>
      <c r="E1" s="92"/>
      <c r="F1" s="92"/>
      <c r="G1" s="92"/>
      <c r="H1" s="92"/>
      <c r="I1" s="92"/>
      <c r="J1" s="92"/>
      <c r="K1" s="92"/>
      <c r="L1" s="92"/>
      <c r="M1" s="92"/>
      <c r="N1" s="93" t="s">
        <v>3</v>
      </c>
      <c r="O1" s="94" t="s">
        <v>53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89" t="s">
        <v>3</v>
      </c>
      <c r="AF1" s="92" t="s">
        <v>54</v>
      </c>
      <c r="AG1" s="92"/>
      <c r="AH1" s="92"/>
      <c r="AI1" s="92"/>
      <c r="AJ1" s="92"/>
      <c r="AK1" s="92"/>
      <c r="AL1" s="95" t="s">
        <v>55</v>
      </c>
      <c r="AM1" s="95" t="s">
        <v>56</v>
      </c>
      <c r="AN1" s="96" t="s">
        <v>57</v>
      </c>
      <c r="AO1" s="96" t="s">
        <v>58</v>
      </c>
      <c r="AP1" s="97" t="s">
        <v>59</v>
      </c>
    </row>
    <row r="2" spans="1:42" ht="49.5" customHeight="1">
      <c r="A2" s="89"/>
      <c r="B2" s="90"/>
      <c r="C2" s="91"/>
      <c r="D2" s="98" t="s">
        <v>14</v>
      </c>
      <c r="E2" s="98"/>
      <c r="F2" s="98" t="s">
        <v>15</v>
      </c>
      <c r="G2" s="98"/>
      <c r="H2" s="98" t="s">
        <v>60</v>
      </c>
      <c r="I2" s="98"/>
      <c r="J2" s="98" t="s">
        <v>17</v>
      </c>
      <c r="K2" s="98"/>
      <c r="L2" s="98" t="s">
        <v>18</v>
      </c>
      <c r="M2" s="98"/>
      <c r="N2" s="93"/>
      <c r="O2" s="98" t="s">
        <v>61</v>
      </c>
      <c r="P2" s="98"/>
      <c r="Q2" s="98" t="s">
        <v>12</v>
      </c>
      <c r="R2" s="98"/>
      <c r="S2" s="98" t="s">
        <v>13</v>
      </c>
      <c r="T2" s="98"/>
      <c r="U2" s="98" t="s">
        <v>14</v>
      </c>
      <c r="V2" s="98"/>
      <c r="W2" s="98" t="s">
        <v>15</v>
      </c>
      <c r="X2" s="98"/>
      <c r="Y2" s="98" t="s">
        <v>19</v>
      </c>
      <c r="Z2" s="98"/>
      <c r="AA2" s="98" t="s">
        <v>17</v>
      </c>
      <c r="AB2" s="98"/>
      <c r="AC2" s="99" t="s">
        <v>18</v>
      </c>
      <c r="AD2" s="99"/>
      <c r="AE2" s="89"/>
      <c r="AF2" s="98" t="s">
        <v>22</v>
      </c>
      <c r="AG2" s="98"/>
      <c r="AH2" s="98" t="s">
        <v>23</v>
      </c>
      <c r="AI2" s="98"/>
      <c r="AJ2" s="100" t="s">
        <v>21</v>
      </c>
      <c r="AK2" s="100"/>
      <c r="AL2" s="95"/>
      <c r="AM2" s="95"/>
      <c r="AN2" s="96"/>
      <c r="AO2" s="96"/>
      <c r="AP2" s="97"/>
    </row>
    <row r="3" spans="1:42" ht="15" customHeight="1">
      <c r="A3" s="89"/>
      <c r="B3" s="90"/>
      <c r="C3" s="91"/>
      <c r="D3" s="101" t="s">
        <v>62</v>
      </c>
      <c r="E3" s="98" t="s">
        <v>63</v>
      </c>
      <c r="F3" s="101" t="s">
        <v>62</v>
      </c>
      <c r="G3" s="98" t="s">
        <v>63</v>
      </c>
      <c r="H3" s="101" t="s">
        <v>62</v>
      </c>
      <c r="I3" s="98" t="s">
        <v>63</v>
      </c>
      <c r="J3" s="101" t="s">
        <v>62</v>
      </c>
      <c r="K3" s="98" t="s">
        <v>63</v>
      </c>
      <c r="L3" s="101" t="s">
        <v>62</v>
      </c>
      <c r="M3" s="98" t="s">
        <v>63</v>
      </c>
      <c r="N3" s="93"/>
      <c r="O3" s="102" t="s">
        <v>62</v>
      </c>
      <c r="P3" s="98" t="s">
        <v>63</v>
      </c>
      <c r="Q3" s="102" t="s">
        <v>62</v>
      </c>
      <c r="R3" s="98" t="s">
        <v>63</v>
      </c>
      <c r="S3" s="102" t="s">
        <v>62</v>
      </c>
      <c r="T3" s="98" t="s">
        <v>63</v>
      </c>
      <c r="U3" s="102" t="s">
        <v>62</v>
      </c>
      <c r="V3" s="98" t="s">
        <v>63</v>
      </c>
      <c r="W3" s="102" t="s">
        <v>62</v>
      </c>
      <c r="X3" s="98" t="s">
        <v>63</v>
      </c>
      <c r="Y3" s="102" t="s">
        <v>62</v>
      </c>
      <c r="Z3" s="98" t="s">
        <v>63</v>
      </c>
      <c r="AA3" s="102" t="s">
        <v>62</v>
      </c>
      <c r="AB3" s="98" t="s">
        <v>63</v>
      </c>
      <c r="AC3" s="102" t="s">
        <v>62</v>
      </c>
      <c r="AD3" s="99" t="s">
        <v>63</v>
      </c>
      <c r="AE3" s="89"/>
      <c r="AF3" s="101" t="s">
        <v>62</v>
      </c>
      <c r="AG3" s="98" t="s">
        <v>63</v>
      </c>
      <c r="AH3" s="101" t="s">
        <v>62</v>
      </c>
      <c r="AI3" s="98" t="s">
        <v>63</v>
      </c>
      <c r="AJ3" s="101" t="s">
        <v>62</v>
      </c>
      <c r="AK3" s="100" t="s">
        <v>63</v>
      </c>
      <c r="AL3" s="95"/>
      <c r="AM3" s="95"/>
      <c r="AN3" s="96"/>
      <c r="AO3" s="96"/>
      <c r="AP3" s="97"/>
    </row>
    <row r="4" spans="1:42" ht="15" customHeight="1">
      <c r="A4" s="89"/>
      <c r="B4" s="90"/>
      <c r="C4" s="91"/>
      <c r="D4" s="91"/>
      <c r="E4" s="103" t="e">
        <f>#REF!</f>
        <v>#REF!</v>
      </c>
      <c r="F4" s="101"/>
      <c r="G4" s="103" t="e">
        <f>#REF!</f>
        <v>#REF!</v>
      </c>
      <c r="H4" s="101"/>
      <c r="I4" s="103" t="e">
        <f>#REF!</f>
        <v>#REF!</v>
      </c>
      <c r="J4" s="101"/>
      <c r="K4" s="103" t="e">
        <f>#REF!</f>
        <v>#REF!</v>
      </c>
      <c r="L4" s="101"/>
      <c r="M4" s="103" t="e">
        <f>#REF!</f>
        <v>#REF!</v>
      </c>
      <c r="N4" s="93"/>
      <c r="O4" s="102"/>
      <c r="P4" s="103" t="e">
        <f>#REF!</f>
        <v>#REF!</v>
      </c>
      <c r="Q4" s="102"/>
      <c r="R4" s="103" t="e">
        <f>#REF!</f>
        <v>#REF!</v>
      </c>
      <c r="S4" s="102"/>
      <c r="T4" s="103" t="e">
        <f>#REF!</f>
        <v>#REF!</v>
      </c>
      <c r="U4" s="102"/>
      <c r="V4" s="103" t="e">
        <f>#REF!</f>
        <v>#REF!</v>
      </c>
      <c r="W4" s="102"/>
      <c r="X4" s="103" t="e">
        <f>#REF!</f>
        <v>#REF!</v>
      </c>
      <c r="Y4" s="102"/>
      <c r="Z4" s="103" t="e">
        <f>#REF!</f>
        <v>#REF!</v>
      </c>
      <c r="AA4" s="102"/>
      <c r="AB4" s="103" t="e">
        <f>#REF!</f>
        <v>#REF!</v>
      </c>
      <c r="AC4" s="102"/>
      <c r="AD4" s="104" t="e">
        <f>#REF!</f>
        <v>#REF!</v>
      </c>
      <c r="AE4" s="89"/>
      <c r="AF4" s="101"/>
      <c r="AG4" s="103" t="e">
        <f>#REF!</f>
        <v>#REF!</v>
      </c>
      <c r="AH4" s="101"/>
      <c r="AI4" s="103" t="e">
        <f>#REF!</f>
        <v>#REF!</v>
      </c>
      <c r="AJ4" s="101"/>
      <c r="AK4" s="105" t="e">
        <f>#REF!</f>
        <v>#REF!</v>
      </c>
      <c r="AL4" s="95"/>
      <c r="AM4" s="95"/>
      <c r="AN4" s="96"/>
      <c r="AO4" s="96"/>
      <c r="AP4" s="97"/>
    </row>
    <row r="5" spans="1:42" ht="15" customHeight="1">
      <c r="A5" s="89"/>
      <c r="B5" s="90"/>
      <c r="C5" s="91"/>
      <c r="D5" s="91"/>
      <c r="E5" s="106" t="s">
        <v>64</v>
      </c>
      <c r="F5" s="101"/>
      <c r="G5" s="106" t="s">
        <v>64</v>
      </c>
      <c r="H5" s="101"/>
      <c r="I5" s="106" t="s">
        <v>64</v>
      </c>
      <c r="J5" s="101"/>
      <c r="K5" s="106" t="s">
        <v>64</v>
      </c>
      <c r="L5" s="101"/>
      <c r="M5" s="106" t="s">
        <v>64</v>
      </c>
      <c r="N5" s="93"/>
      <c r="O5" s="102"/>
      <c r="P5" s="107" t="s">
        <v>64</v>
      </c>
      <c r="Q5" s="102"/>
      <c r="R5" s="107" t="s">
        <v>64</v>
      </c>
      <c r="S5" s="102"/>
      <c r="T5" s="107" t="s">
        <v>64</v>
      </c>
      <c r="U5" s="102"/>
      <c r="V5" s="107" t="s">
        <v>64</v>
      </c>
      <c r="W5" s="102"/>
      <c r="X5" s="107" t="s">
        <v>64</v>
      </c>
      <c r="Y5" s="102"/>
      <c r="Z5" s="107" t="s">
        <v>64</v>
      </c>
      <c r="AA5" s="102"/>
      <c r="AB5" s="107" t="s">
        <v>64</v>
      </c>
      <c r="AC5" s="102"/>
      <c r="AD5" s="108" t="s">
        <v>64</v>
      </c>
      <c r="AE5" s="89"/>
      <c r="AF5" s="101"/>
      <c r="AG5" s="106" t="s">
        <v>64</v>
      </c>
      <c r="AH5" s="101"/>
      <c r="AI5" s="106" t="s">
        <v>64</v>
      </c>
      <c r="AJ5" s="101"/>
      <c r="AK5" s="109" t="s">
        <v>64</v>
      </c>
      <c r="AL5" s="95"/>
      <c r="AM5" s="95"/>
      <c r="AN5" s="96"/>
      <c r="AO5" s="96"/>
      <c r="AP5" s="97"/>
    </row>
    <row r="6" spans="1:42" ht="15" customHeight="1">
      <c r="A6" s="110" t="e">
        <f>#REF!</f>
        <v>#REF!</v>
      </c>
      <c r="B6" s="111" t="e">
        <f>#REF!</f>
        <v>#REF!</v>
      </c>
      <c r="C6" s="112" t="e">
        <f>#REF!</f>
        <v>#REF!</v>
      </c>
      <c r="D6" s="113" t="e">
        <f>#REF!</f>
        <v>#REF!</v>
      </c>
      <c r="E6" s="114" t="b">
        <f>IF(OR(D6="",D$65=0),"",(D6-D$63)*E$4/#REF!)</f>
        <v>0</v>
      </c>
      <c r="F6" s="113" t="e">
        <f>#REF!</f>
        <v>#REF!</v>
      </c>
      <c r="G6" s="114" t="b">
        <f>IF(OR(F6="",F$65=0),"",(F6-F$63)*G$4/#REF!)</f>
        <v>0</v>
      </c>
      <c r="H6" s="113" t="e">
        <f>#REF!</f>
        <v>#REF!</v>
      </c>
      <c r="I6" s="114" t="b">
        <f>IF(OR(H6="",H$65=0),"",(H6-H$63)*I$4/#REF!)</f>
        <v>0</v>
      </c>
      <c r="J6" s="113" t="e">
        <f>#REF!</f>
        <v>#REF!</v>
      </c>
      <c r="K6" s="114" t="b">
        <f>IF(OR(J6="",J$65=0),"",(J6-J$63)*K$4/#REF!)</f>
        <v>0</v>
      </c>
      <c r="L6" s="113" t="e">
        <f>#REF!</f>
        <v>#REF!</v>
      </c>
      <c r="M6" s="114" t="b">
        <f>IF(OR(L6="",L$65=0),"",(L6-L$63)*M$4/#REF!)</f>
        <v>0</v>
      </c>
      <c r="N6" s="115" t="e">
        <f>A6</f>
        <v>#REF!</v>
      </c>
      <c r="O6" s="116" t="b">
        <f>IF(#REF!&gt;0,#REF!,"")</f>
        <v>0</v>
      </c>
      <c r="P6" s="114" t="b">
        <f>IF(OR(O6="",O$65=0),"",(O6-O$63)*P$4/#REF!)</f>
        <v>0</v>
      </c>
      <c r="Q6" s="116" t="b">
        <f>IF(#REF!&gt;0,#REF!,"")</f>
        <v>0</v>
      </c>
      <c r="R6" s="114" t="b">
        <f>IF(OR(Q6="",Q$65=0),"",(Q6-Q$63)*R$4/#REF!)</f>
        <v>0</v>
      </c>
      <c r="S6" s="116" t="b">
        <f>IF(#REF!&gt;0,#REF!,"")</f>
        <v>0</v>
      </c>
      <c r="T6" s="114" t="b">
        <f>IF(OR(S6="",S$65=0),"",(S6-S$63)*T$4/#REF!)</f>
        <v>0</v>
      </c>
      <c r="U6" s="116" t="b">
        <f>IF(#REF!&gt;0,#REF!,"")</f>
        <v>0</v>
      </c>
      <c r="V6" s="114" t="b">
        <f>IF(OR(U6="",U$65=0),"",(U6-U$63)*V$4/#REF!)</f>
        <v>0</v>
      </c>
      <c r="W6" s="116" t="b">
        <f>IF(#REF!&gt;0,#REF!,"")</f>
        <v>0</v>
      </c>
      <c r="X6" s="114" t="b">
        <f>IF(OR(W6="",W$65=0),"",(W6-W$63)*X$4/#REF!)</f>
        <v>0</v>
      </c>
      <c r="Y6" s="116" t="b">
        <f>IF(#REF!&gt;0,#REF!,"")</f>
        <v>0</v>
      </c>
      <c r="Z6" s="114" t="b">
        <f>IF(OR(Y6="",Y$65=0),"",(Y6-Y$63)*Z$4/#REF!)</f>
        <v>0</v>
      </c>
      <c r="AA6" s="116" t="b">
        <f>IF(#REF!&gt;0,#REF!,"")</f>
        <v>0</v>
      </c>
      <c r="AB6" s="114" t="b">
        <f>IF(OR(AA6="",AA$65=0),"",(AA6-AA$63)*AB$4/#REF!)</f>
        <v>0</v>
      </c>
      <c r="AC6" s="116" t="b">
        <f>IF(#REF!&gt;0,#REF!,"")</f>
        <v>0</v>
      </c>
      <c r="AD6" s="117" t="b">
        <f>IF(OR(AC6="",AC$65=0),"",(AC6-AC$63)*AD$4/#REF!)</f>
        <v>0</v>
      </c>
      <c r="AE6" s="118" t="e">
        <f>A6</f>
        <v>#REF!</v>
      </c>
      <c r="AF6" s="119" t="b">
        <f>IF(#REF!&gt;0,#REF!,"")</f>
        <v>0</v>
      </c>
      <c r="AG6" s="120" t="b">
        <f>IF(OR(AF6="",AF$65=0),"",(AF6-AF$63)*AG$4/#REF!)</f>
        <v>0</v>
      </c>
      <c r="AH6" s="119" t="b">
        <f>IF(#REF!&gt;0,#REF!,"")</f>
        <v>0</v>
      </c>
      <c r="AI6" s="120" t="b">
        <f>IF(OR(AH6="",AH$65=0),"",(AH6-AH$63)*AI$4/#REF!)</f>
        <v>0</v>
      </c>
      <c r="AJ6" s="121" t="b">
        <f>IF(#REF!&gt;0,#REF!,"")</f>
        <v>0</v>
      </c>
      <c r="AK6" s="114" t="b">
        <f>IF(OR(AJ6="",AJ$65=0),"",(AJ6-AJ$63)*AK$4/#REF!)</f>
        <v>0</v>
      </c>
      <c r="AL6" s="122" t="e">
        <f>E6+G6+I6+K6+M6+P6+R6+T6+V6+X6+Z6+AB6+AD6+AG6+AI6+AK6</f>
        <v>#REF!</v>
      </c>
      <c r="AM6" s="123">
        <f>IF(ISERROR(AL6),"",AL6)</f>
      </c>
      <c r="AN6" s="122">
        <f>IF(AM6&lt;&gt;"",((AM6-AM$63)*#REF!/AM$65+#REF!),"")</f>
      </c>
      <c r="AO6" s="123">
        <f>IF(AND(AN6&lt;&gt;"",ISNUMBER(C6)),IF(C6&lt;#REF!,AN6*(1-#REF!/100),AN6),AN6)</f>
      </c>
      <c r="AP6" s="124">
        <f>IF(AO6&lt;&gt;"",(AO6-$AO$63)*#REF!/AO$65+#REF!,"")</f>
      </c>
    </row>
    <row r="7" spans="1:42" ht="15" customHeight="1">
      <c r="A7" s="125" t="e">
        <f>#REF!</f>
        <v>#REF!</v>
      </c>
      <c r="B7" s="126" t="e">
        <f>#REF!</f>
        <v>#REF!</v>
      </c>
      <c r="C7" s="127" t="e">
        <f>#REF!</f>
        <v>#REF!</v>
      </c>
      <c r="D7" s="128" t="e">
        <f>#REF!</f>
        <v>#REF!</v>
      </c>
      <c r="E7" s="120" t="b">
        <f>IF(OR(D7="",D$65=0),"",(D7-D$63)*E$4/#REF!)</f>
        <v>0</v>
      </c>
      <c r="F7" s="128" t="e">
        <f>#REF!</f>
        <v>#REF!</v>
      </c>
      <c r="G7" s="120" t="b">
        <f>IF(OR(F7="",F$65=0),"",(F7-F$63)*G$4/#REF!)</f>
        <v>0</v>
      </c>
      <c r="H7" s="128" t="e">
        <f>#REF!</f>
        <v>#REF!</v>
      </c>
      <c r="I7" s="120" t="b">
        <f>IF(OR(H7="",H$65=0),"",(H7-H$63)*I$4/#REF!)</f>
        <v>0</v>
      </c>
      <c r="J7" s="128" t="e">
        <f>#REF!</f>
        <v>#REF!</v>
      </c>
      <c r="K7" s="120" t="b">
        <f>IF(OR(J7="",J$65=0),"",(J7-J$63)*K$4/#REF!)</f>
        <v>0</v>
      </c>
      <c r="L7" s="128" t="e">
        <f>#REF!</f>
        <v>#REF!</v>
      </c>
      <c r="M7" s="120" t="b">
        <f>IF(OR(L7="",L$65=0),"",(L7-L$63)*M$4/#REF!)</f>
        <v>0</v>
      </c>
      <c r="N7" s="129" t="e">
        <f>A7</f>
        <v>#REF!</v>
      </c>
      <c r="O7" s="130" t="b">
        <f>IF(#REF!&gt;0,#REF!,"")</f>
        <v>0</v>
      </c>
      <c r="P7" s="120" t="b">
        <f>IF(OR(O7="",O$65=0),"",(O7-O$63)*P$4/#REF!)</f>
        <v>0</v>
      </c>
      <c r="Q7" s="130" t="b">
        <f>IF(#REF!&gt;0,#REF!,"")</f>
        <v>0</v>
      </c>
      <c r="R7" s="120" t="b">
        <f>IF(OR(Q7="",Q$65=0),"",(Q7-Q$63)*R$4/#REF!)</f>
        <v>0</v>
      </c>
      <c r="S7" s="130" t="b">
        <f>IF(#REF!&gt;0,#REF!,"")</f>
        <v>0</v>
      </c>
      <c r="T7" s="120" t="b">
        <f>IF(OR(S7="",S$65=0),"",(S7-S$63)*T$4/#REF!)</f>
        <v>0</v>
      </c>
      <c r="U7" s="130" t="b">
        <f>IF(#REF!&gt;0,#REF!,"")</f>
        <v>0</v>
      </c>
      <c r="V7" s="120" t="b">
        <f>IF(OR(U7="",U$65=0),"",(U7-U$63)*V$4/#REF!)</f>
        <v>0</v>
      </c>
      <c r="W7" s="130" t="b">
        <f>IF(#REF!&gt;0,#REF!,"")</f>
        <v>0</v>
      </c>
      <c r="X7" s="120" t="b">
        <f>IF(OR(W7="",W$65=0),"",(W7-W$63)*X$4/#REF!)</f>
        <v>0</v>
      </c>
      <c r="Y7" s="130" t="b">
        <f>IF(#REF!&gt;0,#REF!,"")</f>
        <v>0</v>
      </c>
      <c r="Z7" s="120" t="b">
        <f>IF(OR(Y7="",Y$65=0),"",(Y7-Y$63)*Z$4/#REF!)</f>
        <v>0</v>
      </c>
      <c r="AA7" s="130" t="b">
        <f>IF(#REF!&gt;0,#REF!,"")</f>
        <v>0</v>
      </c>
      <c r="AB7" s="120" t="b">
        <f>IF(OR(AA7="",AA$65=0),"",(AA7-AA$63)*AB$4/#REF!)</f>
        <v>0</v>
      </c>
      <c r="AC7" s="130" t="b">
        <f>IF(#REF!&gt;0,#REF!,"")</f>
        <v>0</v>
      </c>
      <c r="AD7" s="131" t="b">
        <f>IF(OR(AC7="",AC$65=0),"",(AC7-AC$63)*AD$4/#REF!)</f>
        <v>0</v>
      </c>
      <c r="AE7" s="129" t="e">
        <f>A7</f>
        <v>#REF!</v>
      </c>
      <c r="AF7" s="130" t="b">
        <f>IF(#REF!&gt;0,#REF!,"")</f>
        <v>0</v>
      </c>
      <c r="AG7" s="120" t="b">
        <f>IF(OR(AF7="",AF$65=0),"",(AF7-AF$63)*AG$4/#REF!)</f>
        <v>0</v>
      </c>
      <c r="AH7" s="130" t="b">
        <f>IF(#REF!&gt;0,#REF!,"")</f>
        <v>0</v>
      </c>
      <c r="AI7" s="120" t="b">
        <f>IF(OR(AH7="",AH$65=0),"",(AH7-AH$63)*AI$4/#REF!)</f>
        <v>0</v>
      </c>
      <c r="AJ7" s="121" t="b">
        <f>IF(#REF!&gt;0,#REF!,"")</f>
        <v>0</v>
      </c>
      <c r="AK7" s="114" t="b">
        <f>IF(OR(AJ7="",AJ$65=0),"",(AJ7-AJ$63)*AK$4/#REF!)</f>
        <v>0</v>
      </c>
      <c r="AL7" s="122" t="e">
        <f>E7+G7+I7+K7+M7+P7+R7+T7+V7+X7+Z7+AB7+AD7+AG7+AI7+AK7</f>
        <v>#REF!</v>
      </c>
      <c r="AM7" s="123">
        <f>IF(ISERROR(AL7),"",AL7)</f>
      </c>
      <c r="AN7" s="122">
        <f>IF(AM7&lt;&gt;"",((AM7-AM$63)*#REF!/AM$65+#REF!),"")</f>
      </c>
      <c r="AO7" s="123">
        <f>IF(AND(AN7&lt;&gt;"",ISNUMBER(C7)),IF(C7&lt;#REF!,AN7*(1-#REF!/100),AN7),AN7)</f>
      </c>
      <c r="AP7" s="124">
        <f>IF(AO7&lt;&gt;"",(AO7-$AO$63)*#REF!/AO$65+#REF!,"")</f>
      </c>
    </row>
    <row r="8" spans="1:42" ht="15" customHeight="1">
      <c r="A8" s="125" t="e">
        <f>#REF!</f>
        <v>#REF!</v>
      </c>
      <c r="B8" s="126" t="e">
        <f>#REF!</f>
        <v>#REF!</v>
      </c>
      <c r="C8" s="127" t="e">
        <f>#REF!</f>
        <v>#REF!</v>
      </c>
      <c r="D8" s="128" t="e">
        <f>#REF!</f>
        <v>#REF!</v>
      </c>
      <c r="E8" s="120" t="b">
        <f>IF(OR(D8="",D$65=0),"",(D8-D$63)*E$4/#REF!)</f>
        <v>0</v>
      </c>
      <c r="F8" s="128" t="e">
        <f>#REF!</f>
        <v>#REF!</v>
      </c>
      <c r="G8" s="120" t="b">
        <f>IF(OR(F8="",F$65=0),"",(F8-F$63)*G$4/#REF!)</f>
        <v>0</v>
      </c>
      <c r="H8" s="128" t="e">
        <f>#REF!</f>
        <v>#REF!</v>
      </c>
      <c r="I8" s="120" t="b">
        <f>IF(OR(H8="",H$65=0),"",(H8-H$63)*I$4/#REF!)</f>
        <v>0</v>
      </c>
      <c r="J8" s="128" t="e">
        <f>#REF!</f>
        <v>#REF!</v>
      </c>
      <c r="K8" s="120" t="b">
        <f>IF(OR(J8="",J$65=0),"",(J8-J$63)*K$4/#REF!)</f>
        <v>0</v>
      </c>
      <c r="L8" s="128" t="e">
        <f>#REF!</f>
        <v>#REF!</v>
      </c>
      <c r="M8" s="120" t="b">
        <f>IF(OR(L8="",L$65=0),"",(L8-L$63)*M$4/#REF!)</f>
        <v>0</v>
      </c>
      <c r="N8" s="129" t="e">
        <f>A8</f>
        <v>#REF!</v>
      </c>
      <c r="O8" s="130" t="b">
        <f>IF(#REF!&gt;0,#REF!,"")</f>
        <v>0</v>
      </c>
      <c r="P8" s="120" t="b">
        <f>IF(OR(O8="",O$65=0),"",(O8-O$63)*P$4/#REF!)</f>
        <v>0</v>
      </c>
      <c r="Q8" s="130" t="b">
        <f>IF(#REF!&gt;0,#REF!,"")</f>
        <v>0</v>
      </c>
      <c r="R8" s="120" t="b">
        <f>IF(OR(Q8="",Q$65=0),"",(Q8-Q$63)*R$4/#REF!)</f>
        <v>0</v>
      </c>
      <c r="S8" s="130" t="b">
        <f>IF(#REF!&gt;0,#REF!,"")</f>
        <v>0</v>
      </c>
      <c r="T8" s="120" t="b">
        <f>IF(OR(S8="",S$65=0),"",(S8-S$63)*T$4/#REF!)</f>
        <v>0</v>
      </c>
      <c r="U8" s="130" t="b">
        <f>IF(#REF!&gt;0,#REF!,"")</f>
        <v>0</v>
      </c>
      <c r="V8" s="120" t="b">
        <f>IF(OR(U8="",U$65=0),"",(U8-U$63)*V$4/#REF!)</f>
        <v>0</v>
      </c>
      <c r="W8" s="130" t="b">
        <f>IF(#REF!&gt;0,#REF!,"")</f>
        <v>0</v>
      </c>
      <c r="X8" s="120" t="b">
        <f>IF(OR(W8="",W$65=0),"",(W8-W$63)*X$4/#REF!)</f>
        <v>0</v>
      </c>
      <c r="Y8" s="130" t="b">
        <f>IF(#REF!&gt;0,#REF!,"")</f>
        <v>0</v>
      </c>
      <c r="Z8" s="120" t="b">
        <f>IF(OR(Y8="",Y$65=0),"",(Y8-Y$63)*Z$4/#REF!)</f>
        <v>0</v>
      </c>
      <c r="AA8" s="130" t="b">
        <f>IF(#REF!&gt;0,#REF!,"")</f>
        <v>0</v>
      </c>
      <c r="AB8" s="120" t="b">
        <f>IF(OR(AA8="",AA$65=0),"",(AA8-AA$63)*AB$4/#REF!)</f>
        <v>0</v>
      </c>
      <c r="AC8" s="130" t="b">
        <f>IF(#REF!&gt;0,#REF!,"")</f>
        <v>0</v>
      </c>
      <c r="AD8" s="131" t="b">
        <f>IF(OR(AC8="",AC$65=0),"",(AC8-AC$63)*AD$4/#REF!)</f>
        <v>0</v>
      </c>
      <c r="AE8" s="129" t="e">
        <f>A8</f>
        <v>#REF!</v>
      </c>
      <c r="AF8" s="130" t="b">
        <f>IF(#REF!&gt;0,#REF!,"")</f>
        <v>0</v>
      </c>
      <c r="AG8" s="120" t="b">
        <f>IF(OR(AF8="",AF$65=0),"",(AF8-AF$63)*AG$4/#REF!)</f>
        <v>0</v>
      </c>
      <c r="AH8" s="130" t="b">
        <f>IF(#REF!&gt;0,#REF!,"")</f>
        <v>0</v>
      </c>
      <c r="AI8" s="120" t="b">
        <f>IF(OR(AH8="",AH$65=0),"",(AH8-AH$63)*AI$4/#REF!)</f>
        <v>0</v>
      </c>
      <c r="AJ8" s="121" t="b">
        <f>IF(#REF!&gt;0,#REF!,"")</f>
        <v>0</v>
      </c>
      <c r="AK8" s="114" t="b">
        <f>IF(OR(AJ8="",AJ$65=0),"",(AJ8-AJ$63)*AK$4/#REF!)</f>
        <v>0</v>
      </c>
      <c r="AL8" s="122" t="e">
        <f>E8+G8+I8+K8+M8+P8+R8+T8+V8+X8+Z8+AB8+AD8+AG8+AI8+AK8</f>
        <v>#REF!</v>
      </c>
      <c r="AM8" s="123">
        <f>IF(ISERROR(AL8),"",AL8)</f>
      </c>
      <c r="AN8" s="122">
        <f>IF(AM8&lt;&gt;"",((AM8-AM$63)*#REF!/AM$65+#REF!),"")</f>
      </c>
      <c r="AO8" s="123">
        <f>IF(AND(AN8&lt;&gt;"",ISNUMBER(C8)),IF(C8&lt;#REF!,AN8*(1-#REF!/100),AN8),AN8)</f>
      </c>
      <c r="AP8" s="124">
        <f>IF(AO8&lt;&gt;"",(AO8-$AO$63)*#REF!/AO$65+#REF!,"")</f>
      </c>
    </row>
    <row r="9" spans="1:42" ht="15" customHeight="1">
      <c r="A9" s="125" t="e">
        <f>#REF!</f>
        <v>#REF!</v>
      </c>
      <c r="B9" s="126" t="e">
        <f>#REF!</f>
        <v>#REF!</v>
      </c>
      <c r="C9" s="127" t="e">
        <f>#REF!</f>
        <v>#REF!</v>
      </c>
      <c r="D9" s="128" t="e">
        <f>#REF!</f>
        <v>#REF!</v>
      </c>
      <c r="E9" s="120" t="b">
        <f>IF(OR(D9="",D$65=0),"",(D9-D$63)*E$4/#REF!)</f>
        <v>0</v>
      </c>
      <c r="F9" s="128" t="e">
        <f>#REF!</f>
        <v>#REF!</v>
      </c>
      <c r="G9" s="120" t="b">
        <f>IF(OR(F9="",F$65=0),"",(F9-F$63)*G$4/#REF!)</f>
        <v>0</v>
      </c>
      <c r="H9" s="128" t="e">
        <f>#REF!</f>
        <v>#REF!</v>
      </c>
      <c r="I9" s="120" t="b">
        <f>IF(OR(H9="",H$65=0),"",(H9-H$63)*I$4/#REF!)</f>
        <v>0</v>
      </c>
      <c r="J9" s="128" t="e">
        <f>#REF!</f>
        <v>#REF!</v>
      </c>
      <c r="K9" s="120" t="b">
        <f>IF(OR(J9="",J$65=0),"",(J9-J$63)*K$4/#REF!)</f>
        <v>0</v>
      </c>
      <c r="L9" s="128" t="e">
        <f>#REF!</f>
        <v>#REF!</v>
      </c>
      <c r="M9" s="120" t="b">
        <f>IF(OR(L9="",L$65=0),"",(L9-L$63)*M$4/#REF!)</f>
        <v>0</v>
      </c>
      <c r="N9" s="129" t="e">
        <f>A9</f>
        <v>#REF!</v>
      </c>
      <c r="O9" s="130" t="b">
        <f>IF(#REF!&gt;0,#REF!,"")</f>
        <v>0</v>
      </c>
      <c r="P9" s="120" t="b">
        <f>IF(OR(O9="",O$65=0),"",(O9-O$63)*P$4/#REF!)</f>
        <v>0</v>
      </c>
      <c r="Q9" s="130" t="b">
        <f>IF(#REF!&gt;0,#REF!,"")</f>
        <v>0</v>
      </c>
      <c r="R9" s="120" t="b">
        <f>IF(OR(Q9="",Q$65=0),"",(Q9-Q$63)*R$4/#REF!)</f>
        <v>0</v>
      </c>
      <c r="S9" s="130" t="b">
        <f>IF(#REF!&gt;0,#REF!,"")</f>
        <v>0</v>
      </c>
      <c r="T9" s="120" t="b">
        <f>IF(OR(S9="",S$65=0),"",(S9-S$63)*T$4/#REF!)</f>
        <v>0</v>
      </c>
      <c r="U9" s="130" t="b">
        <f>IF(#REF!&gt;0,#REF!,"")</f>
        <v>0</v>
      </c>
      <c r="V9" s="120" t="b">
        <f>IF(OR(U9="",U$65=0),"",(U9-U$63)*V$4/#REF!)</f>
        <v>0</v>
      </c>
      <c r="W9" s="130" t="b">
        <f>IF(#REF!&gt;0,#REF!,"")</f>
        <v>0</v>
      </c>
      <c r="X9" s="120" t="b">
        <f>IF(OR(W9="",W$65=0),"",(W9-W$63)*X$4/#REF!)</f>
        <v>0</v>
      </c>
      <c r="Y9" s="130" t="b">
        <f>IF(#REF!&gt;0,#REF!,"")</f>
        <v>0</v>
      </c>
      <c r="Z9" s="120" t="b">
        <f>IF(OR(Y9="",Y$65=0),"",(Y9-Y$63)*Z$4/#REF!)</f>
        <v>0</v>
      </c>
      <c r="AA9" s="130" t="b">
        <f>IF(#REF!&gt;0,#REF!,"")</f>
        <v>0</v>
      </c>
      <c r="AB9" s="120" t="b">
        <f>IF(OR(AA9="",AA$65=0),"",(AA9-AA$63)*AB$4/#REF!)</f>
        <v>0</v>
      </c>
      <c r="AC9" s="130" t="b">
        <f>IF(#REF!&gt;0,#REF!,"")</f>
        <v>0</v>
      </c>
      <c r="AD9" s="131" t="b">
        <f>IF(OR(AC9="",AC$65=0),"",(AC9-AC$63)*AD$4/#REF!)</f>
        <v>0</v>
      </c>
      <c r="AE9" s="129" t="e">
        <f>A9</f>
        <v>#REF!</v>
      </c>
      <c r="AF9" s="130" t="b">
        <f>IF(#REF!&gt;0,#REF!,"")</f>
        <v>0</v>
      </c>
      <c r="AG9" s="120" t="b">
        <f>IF(OR(AF9="",AF$65=0),"",(AF9-AF$63)*AG$4/#REF!)</f>
        <v>0</v>
      </c>
      <c r="AH9" s="130" t="b">
        <f>IF(#REF!&gt;0,#REF!,"")</f>
        <v>0</v>
      </c>
      <c r="AI9" s="120" t="b">
        <f>IF(OR(AH9="",AH$65=0),"",(AH9-AH$63)*AI$4/#REF!)</f>
        <v>0</v>
      </c>
      <c r="AJ9" s="121" t="b">
        <f>IF(#REF!&gt;0,#REF!,"")</f>
        <v>0</v>
      </c>
      <c r="AK9" s="114" t="b">
        <f>IF(OR(AJ9="",AJ$65=0),"",(AJ9-AJ$63)*AK$4/#REF!)</f>
        <v>0</v>
      </c>
      <c r="AL9" s="122" t="e">
        <f>E9+G9+I9+K9+M9+P9+R9+T9+V9+X9+Z9+AB9+AD9+AG9+AI9+AK9</f>
        <v>#REF!</v>
      </c>
      <c r="AM9" s="123">
        <f>IF(ISERROR(AL9),"",AL9)</f>
      </c>
      <c r="AN9" s="122">
        <f>IF(AM9&lt;&gt;"",((AM9-AM$63)*#REF!/AM$65+#REF!),"")</f>
      </c>
      <c r="AO9" s="123">
        <f>IF(AND(AN9&lt;&gt;"",ISNUMBER(C9)),IF(C9&lt;#REF!,AN9*(1-#REF!/100),AN9),AN9)</f>
      </c>
      <c r="AP9" s="124">
        <f>IF(AO9&lt;&gt;"",(AO9-$AO$63)*#REF!/AO$65+#REF!,"")</f>
      </c>
    </row>
    <row r="10" spans="1:42" ht="15" customHeight="1">
      <c r="A10" s="125" t="e">
        <f>#REF!</f>
        <v>#REF!</v>
      </c>
      <c r="B10" s="126" t="e">
        <f>#REF!</f>
        <v>#REF!</v>
      </c>
      <c r="C10" s="127" t="e">
        <f>#REF!</f>
        <v>#REF!</v>
      </c>
      <c r="D10" s="128" t="e">
        <f>#REF!</f>
        <v>#REF!</v>
      </c>
      <c r="E10" s="120" t="b">
        <f>IF(OR(D10="",D$65=0),"",(D10-D$63)*E$4/#REF!)</f>
        <v>0</v>
      </c>
      <c r="F10" s="128" t="e">
        <f>#REF!</f>
        <v>#REF!</v>
      </c>
      <c r="G10" s="120" t="b">
        <f>IF(OR(F10="",F$65=0),"",(F10-F$63)*G$4/#REF!)</f>
        <v>0</v>
      </c>
      <c r="H10" s="128" t="e">
        <f>#REF!</f>
        <v>#REF!</v>
      </c>
      <c r="I10" s="120" t="b">
        <f>IF(OR(H10="",H$65=0),"",(H10-H$63)*I$4/#REF!)</f>
        <v>0</v>
      </c>
      <c r="J10" s="128" t="e">
        <f>#REF!</f>
        <v>#REF!</v>
      </c>
      <c r="K10" s="120" t="b">
        <f>IF(OR(J10="",J$65=0),"",(J10-J$63)*K$4/#REF!)</f>
        <v>0</v>
      </c>
      <c r="L10" s="128" t="e">
        <f>#REF!</f>
        <v>#REF!</v>
      </c>
      <c r="M10" s="120" t="b">
        <f>IF(OR(L10="",L$65=0),"",(L10-L$63)*M$4/#REF!)</f>
        <v>0</v>
      </c>
      <c r="N10" s="129" t="e">
        <f>A10</f>
        <v>#REF!</v>
      </c>
      <c r="O10" s="130" t="b">
        <f>IF(#REF!&gt;0,#REF!,"")</f>
        <v>0</v>
      </c>
      <c r="P10" s="120" t="b">
        <f>IF(OR(O10="",O$65=0),"",(O10-O$63)*P$4/#REF!)</f>
        <v>0</v>
      </c>
      <c r="Q10" s="130" t="b">
        <f>IF(#REF!&gt;0,#REF!,"")</f>
        <v>0</v>
      </c>
      <c r="R10" s="120" t="b">
        <f>IF(OR(Q10="",Q$65=0),"",(Q10-Q$63)*R$4/#REF!)</f>
        <v>0</v>
      </c>
      <c r="S10" s="130" t="b">
        <f>IF(#REF!&gt;0,#REF!,"")</f>
        <v>0</v>
      </c>
      <c r="T10" s="120" t="b">
        <f>IF(OR(S10="",S$65=0),"",(S10-S$63)*T$4/#REF!)</f>
        <v>0</v>
      </c>
      <c r="U10" s="130" t="b">
        <f>IF(#REF!&gt;0,#REF!,"")</f>
        <v>0</v>
      </c>
      <c r="V10" s="120" t="b">
        <f>IF(OR(U10="",U$65=0),"",(U10-U$63)*V$4/#REF!)</f>
        <v>0</v>
      </c>
      <c r="W10" s="130" t="b">
        <f>IF(#REF!&gt;0,#REF!,"")</f>
        <v>0</v>
      </c>
      <c r="X10" s="120" t="b">
        <f>IF(OR(W10="",W$65=0),"",(W10-W$63)*X$4/#REF!)</f>
        <v>0</v>
      </c>
      <c r="Y10" s="130" t="b">
        <f>IF(#REF!&gt;0,#REF!,"")</f>
        <v>0</v>
      </c>
      <c r="Z10" s="120" t="b">
        <f>IF(OR(Y10="",Y$65=0),"",(Y10-Y$63)*Z$4/#REF!)</f>
        <v>0</v>
      </c>
      <c r="AA10" s="130" t="b">
        <f>IF(#REF!&gt;0,#REF!,"")</f>
        <v>0</v>
      </c>
      <c r="AB10" s="120" t="b">
        <f>IF(OR(AA10="",AA$65=0),"",(AA10-AA$63)*AB$4/#REF!)</f>
        <v>0</v>
      </c>
      <c r="AC10" s="130" t="b">
        <f>IF(#REF!&gt;0,#REF!,"")</f>
        <v>0</v>
      </c>
      <c r="AD10" s="131" t="b">
        <f>IF(OR(AC10="",AC$65=0),"",(AC10-AC$63)*AD$4/#REF!)</f>
        <v>0</v>
      </c>
      <c r="AE10" s="129" t="e">
        <f>A10</f>
        <v>#REF!</v>
      </c>
      <c r="AF10" s="130" t="b">
        <f>IF(#REF!&gt;0,#REF!,"")</f>
        <v>0</v>
      </c>
      <c r="AG10" s="120" t="b">
        <f>IF(OR(AF10="",AF$65=0),"",(AF10-AF$63)*AG$4/#REF!)</f>
        <v>0</v>
      </c>
      <c r="AH10" s="130" t="b">
        <f>IF(#REF!&gt;0,#REF!,"")</f>
        <v>0</v>
      </c>
      <c r="AI10" s="120" t="b">
        <f>IF(OR(AH10="",AH$65=0),"",(AH10-AH$63)*AI$4/#REF!)</f>
        <v>0</v>
      </c>
      <c r="AJ10" s="121" t="b">
        <f>IF(#REF!&gt;0,#REF!,"")</f>
        <v>0</v>
      </c>
      <c r="AK10" s="114" t="b">
        <f>IF(OR(AJ10="",AJ$65=0),"",(AJ10-AJ$63)*AK$4/#REF!)</f>
        <v>0</v>
      </c>
      <c r="AL10" s="122" t="e">
        <f>E10+G10+I10+K10+M10+P10+R10+T10+V10+X10+Z10+AB10+AD10+AG10+AI10+AK10</f>
        <v>#REF!</v>
      </c>
      <c r="AM10" s="123">
        <f>IF(ISERROR(AL10),"",AL10)</f>
      </c>
      <c r="AN10" s="122">
        <f>IF(AM10&lt;&gt;"",((AM10-AM$63)*#REF!/AM$65+#REF!),"")</f>
      </c>
      <c r="AO10" s="123">
        <f>IF(AND(AN10&lt;&gt;"",ISNUMBER(C10)),IF(C10&lt;#REF!,AN10*(1-#REF!/100),AN10),AN10)</f>
      </c>
      <c r="AP10" s="124">
        <f>IF(AO10&lt;&gt;"",(AO10-$AO$63)*#REF!/AO$65+#REF!,"")</f>
      </c>
    </row>
    <row r="11" spans="1:42" ht="15" customHeight="1">
      <c r="A11" s="125" t="e">
        <f>#REF!</f>
        <v>#REF!</v>
      </c>
      <c r="B11" s="126" t="e">
        <f>#REF!</f>
        <v>#REF!</v>
      </c>
      <c r="C11" s="127" t="e">
        <f>#REF!</f>
        <v>#REF!</v>
      </c>
      <c r="D11" s="128" t="e">
        <f>#REF!</f>
        <v>#REF!</v>
      </c>
      <c r="E11" s="120" t="b">
        <f>IF(OR(D11="",D$65=0),"",(D11-D$63)*E$4/#REF!)</f>
        <v>0</v>
      </c>
      <c r="F11" s="128" t="e">
        <f>#REF!</f>
        <v>#REF!</v>
      </c>
      <c r="G11" s="120" t="b">
        <f>IF(OR(F11="",F$65=0),"",(F11-F$63)*G$4/#REF!)</f>
        <v>0</v>
      </c>
      <c r="H11" s="128" t="e">
        <f>#REF!</f>
        <v>#REF!</v>
      </c>
      <c r="I11" s="120" t="b">
        <f>IF(OR(H11="",H$65=0),"",(H11-H$63)*I$4/#REF!)</f>
        <v>0</v>
      </c>
      <c r="J11" s="128" t="e">
        <f>#REF!</f>
        <v>#REF!</v>
      </c>
      <c r="K11" s="120" t="b">
        <f>IF(OR(J11="",J$65=0),"",(J11-J$63)*K$4/#REF!)</f>
        <v>0</v>
      </c>
      <c r="L11" s="128" t="e">
        <f>#REF!</f>
        <v>#REF!</v>
      </c>
      <c r="M11" s="120" t="b">
        <f>IF(OR(L11="",L$65=0),"",(L11-L$63)*M$4/#REF!)</f>
        <v>0</v>
      </c>
      <c r="N11" s="129" t="e">
        <f>A11</f>
        <v>#REF!</v>
      </c>
      <c r="O11" s="130" t="b">
        <f>IF(#REF!&gt;0,#REF!,"")</f>
        <v>0</v>
      </c>
      <c r="P11" s="120" t="b">
        <f>IF(OR(O11="",O$65=0),"",(O11-O$63)*P$4/#REF!)</f>
        <v>0</v>
      </c>
      <c r="Q11" s="130" t="b">
        <f>IF(#REF!&gt;0,#REF!,"")</f>
        <v>0</v>
      </c>
      <c r="R11" s="120" t="b">
        <f>IF(OR(Q11="",Q$65=0),"",(Q11-Q$63)*R$4/#REF!)</f>
        <v>0</v>
      </c>
      <c r="S11" s="130" t="b">
        <f>IF(#REF!&gt;0,#REF!,"")</f>
        <v>0</v>
      </c>
      <c r="T11" s="120" t="b">
        <f>IF(OR(S11="",S$65=0),"",(S11-S$63)*T$4/#REF!)</f>
        <v>0</v>
      </c>
      <c r="U11" s="130" t="b">
        <f>IF(#REF!&gt;0,#REF!,"")</f>
        <v>0</v>
      </c>
      <c r="V11" s="120" t="b">
        <f>IF(OR(U11="",U$65=0),"",(U11-U$63)*V$4/#REF!)</f>
        <v>0</v>
      </c>
      <c r="W11" s="130" t="b">
        <f>IF(#REF!&gt;0,#REF!,"")</f>
        <v>0</v>
      </c>
      <c r="X11" s="120" t="b">
        <f>IF(OR(W11="",W$65=0),"",(W11-W$63)*X$4/#REF!)</f>
        <v>0</v>
      </c>
      <c r="Y11" s="130" t="b">
        <f>IF(#REF!&gt;0,#REF!,"")</f>
        <v>0</v>
      </c>
      <c r="Z11" s="120" t="b">
        <f>IF(OR(Y11="",Y$65=0),"",(Y11-Y$63)*Z$4/#REF!)</f>
        <v>0</v>
      </c>
      <c r="AA11" s="130" t="b">
        <f>IF(#REF!&gt;0,#REF!,"")</f>
        <v>0</v>
      </c>
      <c r="AB11" s="120" t="b">
        <f>IF(OR(AA11="",AA$65=0),"",(AA11-AA$63)*AB$4/#REF!)</f>
        <v>0</v>
      </c>
      <c r="AC11" s="130" t="b">
        <f>IF(#REF!&gt;0,#REF!,"")</f>
        <v>0</v>
      </c>
      <c r="AD11" s="131" t="b">
        <f>IF(OR(AC11="",AC$65=0),"",(AC11-AC$63)*AD$4/#REF!)</f>
        <v>0</v>
      </c>
      <c r="AE11" s="129" t="e">
        <f>A11</f>
        <v>#REF!</v>
      </c>
      <c r="AF11" s="130" t="b">
        <f>IF(#REF!&gt;0,#REF!,"")</f>
        <v>0</v>
      </c>
      <c r="AG11" s="120" t="b">
        <f>IF(OR(AF11="",AF$65=0),"",(AF11-AF$63)*AG$4/#REF!)</f>
        <v>0</v>
      </c>
      <c r="AH11" s="130" t="b">
        <f>IF(#REF!&gt;0,#REF!,"")</f>
        <v>0</v>
      </c>
      <c r="AI11" s="120" t="b">
        <f>IF(OR(AH11="",AH$65=0),"",(AH11-AH$63)*AI$4/#REF!)</f>
        <v>0</v>
      </c>
      <c r="AJ11" s="121" t="b">
        <f>IF(#REF!&gt;0,#REF!,"")</f>
        <v>0</v>
      </c>
      <c r="AK11" s="114" t="b">
        <f>IF(OR(AJ11="",AJ$65=0),"",(AJ11-AJ$63)*AK$4/#REF!)</f>
        <v>0</v>
      </c>
      <c r="AL11" s="122" t="e">
        <f>E11+G11+I11+K11+M11+P11+R11+T11+V11+X11+Z11+AB11+AD11+AG11+AI11+AK11</f>
        <v>#REF!</v>
      </c>
      <c r="AM11" s="123">
        <f>IF(ISERROR(AL11),"",AL11)</f>
      </c>
      <c r="AN11" s="122">
        <f>IF(AM11&lt;&gt;"",((AM11-AM$63)*#REF!/AM$65+#REF!),"")</f>
      </c>
      <c r="AO11" s="123">
        <f>IF(AND(AN11&lt;&gt;"",ISNUMBER(C11)),IF(C11&lt;#REF!,AN11*(1-#REF!/100),AN11),AN11)</f>
      </c>
      <c r="AP11" s="124">
        <f>IF(AO11&lt;&gt;"",(AO11-$AO$63)*#REF!/AO$65+#REF!,"")</f>
      </c>
    </row>
    <row r="12" spans="1:42" ht="15" customHeight="1">
      <c r="A12" s="125" t="e">
        <f>#REF!</f>
        <v>#REF!</v>
      </c>
      <c r="B12" s="126" t="e">
        <f>#REF!</f>
        <v>#REF!</v>
      </c>
      <c r="C12" s="127" t="e">
        <f>#REF!</f>
        <v>#REF!</v>
      </c>
      <c r="D12" s="128" t="e">
        <f>#REF!</f>
        <v>#REF!</v>
      </c>
      <c r="E12" s="120" t="b">
        <f>IF(OR(D12="",D$65=0),"",(D12-D$63)*E$4/#REF!)</f>
        <v>0</v>
      </c>
      <c r="F12" s="128" t="e">
        <f>#REF!</f>
        <v>#REF!</v>
      </c>
      <c r="G12" s="120" t="b">
        <f>IF(OR(F12="",F$65=0),"",(F12-F$63)*G$4/#REF!)</f>
        <v>0</v>
      </c>
      <c r="H12" s="128" t="e">
        <f>#REF!</f>
        <v>#REF!</v>
      </c>
      <c r="I12" s="120" t="b">
        <f>IF(OR(H12="",H$65=0),"",(H12-H$63)*I$4/#REF!)</f>
        <v>0</v>
      </c>
      <c r="J12" s="128" t="e">
        <f>#REF!</f>
        <v>#REF!</v>
      </c>
      <c r="K12" s="120" t="b">
        <f>IF(OR(J12="",J$65=0),"",(J12-J$63)*K$4/#REF!)</f>
        <v>0</v>
      </c>
      <c r="L12" s="128" t="e">
        <f>#REF!</f>
        <v>#REF!</v>
      </c>
      <c r="M12" s="120" t="b">
        <f>IF(OR(L12="",L$65=0),"",(L12-L$63)*M$4/#REF!)</f>
        <v>0</v>
      </c>
      <c r="N12" s="129" t="e">
        <f>A12</f>
        <v>#REF!</v>
      </c>
      <c r="O12" s="130" t="b">
        <f>IF(#REF!&gt;0,#REF!,"")</f>
        <v>0</v>
      </c>
      <c r="P12" s="120" t="b">
        <f>IF(OR(O12="",O$65=0),"",(O12-O$63)*P$4/#REF!)</f>
        <v>0</v>
      </c>
      <c r="Q12" s="130" t="b">
        <f>IF(#REF!&gt;0,#REF!,"")</f>
        <v>0</v>
      </c>
      <c r="R12" s="120" t="b">
        <f>IF(OR(Q12="",Q$65=0),"",(Q12-Q$63)*R$4/#REF!)</f>
        <v>0</v>
      </c>
      <c r="S12" s="130" t="b">
        <f>IF(#REF!&gt;0,#REF!,"")</f>
        <v>0</v>
      </c>
      <c r="T12" s="120" t="b">
        <f>IF(OR(S12="",S$65=0),"",(S12-S$63)*T$4/#REF!)</f>
        <v>0</v>
      </c>
      <c r="U12" s="130" t="b">
        <f>IF(#REF!&gt;0,#REF!,"")</f>
        <v>0</v>
      </c>
      <c r="V12" s="120" t="b">
        <f>IF(OR(U12="",U$65=0),"",(U12-U$63)*V$4/#REF!)</f>
        <v>0</v>
      </c>
      <c r="W12" s="130" t="b">
        <f>IF(#REF!&gt;0,#REF!,"")</f>
        <v>0</v>
      </c>
      <c r="X12" s="120" t="b">
        <f>IF(OR(W12="",W$65=0),"",(W12-W$63)*X$4/#REF!)</f>
        <v>0</v>
      </c>
      <c r="Y12" s="130" t="b">
        <f>IF(#REF!&gt;0,#REF!,"")</f>
        <v>0</v>
      </c>
      <c r="Z12" s="120" t="b">
        <f>IF(OR(Y12="",Y$65=0),"",(Y12-Y$63)*Z$4/#REF!)</f>
        <v>0</v>
      </c>
      <c r="AA12" s="130" t="b">
        <f>IF(#REF!&gt;0,#REF!,"")</f>
        <v>0</v>
      </c>
      <c r="AB12" s="120" t="b">
        <f>IF(OR(AA12="",AA$65=0),"",(AA12-AA$63)*AB$4/#REF!)</f>
        <v>0</v>
      </c>
      <c r="AC12" s="130" t="b">
        <f>IF(#REF!&gt;0,#REF!,"")</f>
        <v>0</v>
      </c>
      <c r="AD12" s="131" t="b">
        <f>IF(OR(AC12="",AC$65=0),"",(AC12-AC$63)*AD$4/#REF!)</f>
        <v>0</v>
      </c>
      <c r="AE12" s="129" t="e">
        <f>A12</f>
        <v>#REF!</v>
      </c>
      <c r="AF12" s="130" t="b">
        <f>IF(#REF!&gt;0,#REF!,"")</f>
        <v>0</v>
      </c>
      <c r="AG12" s="120" t="b">
        <f>IF(OR(AF12="",AF$65=0),"",(AF12-AF$63)*AG$4/#REF!)</f>
        <v>0</v>
      </c>
      <c r="AH12" s="130" t="b">
        <f>IF(#REF!&gt;0,#REF!,"")</f>
        <v>0</v>
      </c>
      <c r="AI12" s="120" t="b">
        <f>IF(OR(AH12="",AH$65=0),"",(AH12-AH$63)*AI$4/#REF!)</f>
        <v>0</v>
      </c>
      <c r="AJ12" s="121" t="b">
        <f>IF(#REF!&gt;0,#REF!,"")</f>
        <v>0</v>
      </c>
      <c r="AK12" s="114" t="b">
        <f>IF(OR(AJ12="",AJ$65=0),"",(AJ12-AJ$63)*AK$4/#REF!)</f>
        <v>0</v>
      </c>
      <c r="AL12" s="122" t="e">
        <f>E12+G12+I12+K12+M12+P12+R12+T12+V12+X12+Z12+AB12+AD12+AG12+AI12+AK12</f>
        <v>#REF!</v>
      </c>
      <c r="AM12" s="123">
        <f>IF(ISERROR(AL12),"",AL12)</f>
      </c>
      <c r="AN12" s="122">
        <f>IF(AM12&lt;&gt;"",((AM12-AM$63)*#REF!/AM$65+#REF!),"")</f>
      </c>
      <c r="AO12" s="123">
        <f>IF(AND(AN12&lt;&gt;"",ISNUMBER(C12)),IF(C12&lt;#REF!,AN12*(1-#REF!/100),AN12),AN12)</f>
      </c>
      <c r="AP12" s="124">
        <f>IF(AO12&lt;&gt;"",(AO12-$AO$63)*#REF!/AO$65+#REF!,"")</f>
      </c>
    </row>
    <row r="13" spans="1:42" ht="15" customHeight="1">
      <c r="A13" s="125" t="e">
        <f>#REF!</f>
        <v>#REF!</v>
      </c>
      <c r="B13" s="126" t="e">
        <f>#REF!</f>
        <v>#REF!</v>
      </c>
      <c r="C13" s="127" t="e">
        <f>#REF!</f>
        <v>#REF!</v>
      </c>
      <c r="D13" s="128" t="e">
        <f>#REF!</f>
        <v>#REF!</v>
      </c>
      <c r="E13" s="120" t="b">
        <f>IF(OR(D13="",D$65=0),"",(D13-D$63)*E$4/#REF!)</f>
        <v>0</v>
      </c>
      <c r="F13" s="128" t="e">
        <f>#REF!</f>
        <v>#REF!</v>
      </c>
      <c r="G13" s="120" t="b">
        <f>IF(OR(F13="",F$65=0),"",(F13-F$63)*G$4/#REF!)</f>
        <v>0</v>
      </c>
      <c r="H13" s="128" t="e">
        <f>#REF!</f>
        <v>#REF!</v>
      </c>
      <c r="I13" s="120" t="b">
        <f>IF(OR(H13="",H$65=0),"",(H13-H$63)*I$4/#REF!)</f>
        <v>0</v>
      </c>
      <c r="J13" s="128" t="e">
        <f>#REF!</f>
        <v>#REF!</v>
      </c>
      <c r="K13" s="120" t="b">
        <f>IF(OR(J13="",J$65=0),"",(J13-J$63)*K$4/#REF!)</f>
        <v>0</v>
      </c>
      <c r="L13" s="128" t="e">
        <f>#REF!</f>
        <v>#REF!</v>
      </c>
      <c r="M13" s="120" t="b">
        <f>IF(OR(L13="",L$65=0),"",(L13-L$63)*M$4/#REF!)</f>
        <v>0</v>
      </c>
      <c r="N13" s="129" t="e">
        <f>A13</f>
        <v>#REF!</v>
      </c>
      <c r="O13" s="130" t="b">
        <f>IF(#REF!&gt;0,#REF!,"")</f>
        <v>0</v>
      </c>
      <c r="P13" s="120" t="b">
        <f>IF(OR(O13="",O$65=0),"",(O13-O$63)*P$4/#REF!)</f>
        <v>0</v>
      </c>
      <c r="Q13" s="130" t="b">
        <f>IF(#REF!&gt;0,#REF!,"")</f>
        <v>0</v>
      </c>
      <c r="R13" s="120" t="b">
        <f>IF(OR(Q13="",Q$65=0),"",(Q13-Q$63)*R$4/#REF!)</f>
        <v>0</v>
      </c>
      <c r="S13" s="130" t="b">
        <f>IF(#REF!&gt;0,#REF!,"")</f>
        <v>0</v>
      </c>
      <c r="T13" s="120" t="b">
        <f>IF(OR(S13="",S$65=0),"",(S13-S$63)*T$4/#REF!)</f>
        <v>0</v>
      </c>
      <c r="U13" s="130" t="b">
        <f>IF(#REF!&gt;0,#REF!,"")</f>
        <v>0</v>
      </c>
      <c r="V13" s="120" t="b">
        <f>IF(OR(U13="",U$65=0),"",(U13-U$63)*V$4/#REF!)</f>
        <v>0</v>
      </c>
      <c r="W13" s="130" t="b">
        <f>IF(#REF!&gt;0,#REF!,"")</f>
        <v>0</v>
      </c>
      <c r="X13" s="120" t="b">
        <f>IF(OR(W13="",W$65=0),"",(W13-W$63)*X$4/#REF!)</f>
        <v>0</v>
      </c>
      <c r="Y13" s="130" t="b">
        <f>IF(#REF!&gt;0,#REF!,"")</f>
        <v>0</v>
      </c>
      <c r="Z13" s="120" t="b">
        <f>IF(OR(Y13="",Y$65=0),"",(Y13-Y$63)*Z$4/#REF!)</f>
        <v>0</v>
      </c>
      <c r="AA13" s="130" t="b">
        <f>IF(#REF!&gt;0,#REF!,"")</f>
        <v>0</v>
      </c>
      <c r="AB13" s="120" t="b">
        <f>IF(OR(AA13="",AA$65=0),"",(AA13-AA$63)*AB$4/#REF!)</f>
        <v>0</v>
      </c>
      <c r="AC13" s="130" t="b">
        <f>IF(#REF!&gt;0,#REF!,"")</f>
        <v>0</v>
      </c>
      <c r="AD13" s="131" t="b">
        <f>IF(OR(AC13="",AC$65=0),"",(AC13-AC$63)*AD$4/#REF!)</f>
        <v>0</v>
      </c>
      <c r="AE13" s="129" t="e">
        <f>A13</f>
        <v>#REF!</v>
      </c>
      <c r="AF13" s="130" t="b">
        <f>IF(#REF!&gt;0,#REF!,"")</f>
        <v>0</v>
      </c>
      <c r="AG13" s="120" t="b">
        <f>IF(OR(AF13="",AF$65=0),"",(AF13-AF$63)*AG$4/#REF!)</f>
        <v>0</v>
      </c>
      <c r="AH13" s="130" t="b">
        <f>IF(#REF!&gt;0,#REF!,"")</f>
        <v>0</v>
      </c>
      <c r="AI13" s="120" t="b">
        <f>IF(OR(AH13="",AH$65=0),"",(AH13-AH$63)*AI$4/#REF!)</f>
        <v>0</v>
      </c>
      <c r="AJ13" s="121" t="b">
        <f>IF(#REF!&gt;0,#REF!,"")</f>
        <v>0</v>
      </c>
      <c r="AK13" s="114" t="b">
        <f>IF(OR(AJ13="",AJ$65=0),"",(AJ13-AJ$63)*AK$4/#REF!)</f>
        <v>0</v>
      </c>
      <c r="AL13" s="122" t="e">
        <f>E13+G13+I13+K13+M13+P13+R13+T13+V13+X13+Z13+AB13+AD13+AG13+AI13+AK13</f>
        <v>#REF!</v>
      </c>
      <c r="AM13" s="123">
        <f>IF(ISERROR(AL13),"",AL13)</f>
      </c>
      <c r="AN13" s="122">
        <f>IF(AM13&lt;&gt;"",((AM13-AM$63)*#REF!/AM$65+#REF!),"")</f>
      </c>
      <c r="AO13" s="123">
        <f>IF(AND(AN13&lt;&gt;"",ISNUMBER(C13)),IF(C13&lt;#REF!,AN13*(1-#REF!/100),AN13),AN13)</f>
      </c>
      <c r="AP13" s="124">
        <f>IF(AO13&lt;&gt;"",(AO13-$AO$63)*#REF!/AO$65+#REF!,"")</f>
      </c>
    </row>
    <row r="14" spans="1:42" ht="15" customHeight="1">
      <c r="A14" s="125" t="e">
        <f>#REF!</f>
        <v>#REF!</v>
      </c>
      <c r="B14" s="126" t="e">
        <f>#REF!</f>
        <v>#REF!</v>
      </c>
      <c r="C14" s="127" t="e">
        <f>#REF!</f>
        <v>#REF!</v>
      </c>
      <c r="D14" s="128" t="e">
        <f>#REF!</f>
        <v>#REF!</v>
      </c>
      <c r="E14" s="120" t="b">
        <f>IF(OR(D14="",D$65=0),"",(D14-D$63)*E$4/#REF!)</f>
        <v>0</v>
      </c>
      <c r="F14" s="128" t="e">
        <f>#REF!</f>
        <v>#REF!</v>
      </c>
      <c r="G14" s="120" t="b">
        <f>IF(OR(F14="",F$65=0),"",(F14-F$63)*G$4/#REF!)</f>
        <v>0</v>
      </c>
      <c r="H14" s="128" t="e">
        <f>#REF!</f>
        <v>#REF!</v>
      </c>
      <c r="I14" s="120" t="b">
        <f>IF(OR(H14="",H$65=0),"",(H14-H$63)*I$4/#REF!)</f>
        <v>0</v>
      </c>
      <c r="J14" s="128" t="e">
        <f>#REF!</f>
        <v>#REF!</v>
      </c>
      <c r="K14" s="120" t="b">
        <f>IF(OR(J14="",J$65=0),"",(J14-J$63)*K$4/#REF!)</f>
        <v>0</v>
      </c>
      <c r="L14" s="128" t="e">
        <f>#REF!</f>
        <v>#REF!</v>
      </c>
      <c r="M14" s="120" t="b">
        <f>IF(OR(L14="",L$65=0),"",(L14-L$63)*M$4/#REF!)</f>
        <v>0</v>
      </c>
      <c r="N14" s="129" t="e">
        <f>A14</f>
        <v>#REF!</v>
      </c>
      <c r="O14" s="130" t="b">
        <f>IF(#REF!&gt;0,#REF!,"")</f>
        <v>0</v>
      </c>
      <c r="P14" s="120" t="b">
        <f>IF(OR(O14="",O$65=0),"",(O14-O$63)*P$4/#REF!)</f>
        <v>0</v>
      </c>
      <c r="Q14" s="130" t="b">
        <f>IF(#REF!&gt;0,#REF!,"")</f>
        <v>0</v>
      </c>
      <c r="R14" s="120" t="b">
        <f>IF(OR(Q14="",Q$65=0),"",(Q14-Q$63)*R$4/#REF!)</f>
        <v>0</v>
      </c>
      <c r="S14" s="130" t="b">
        <f>IF(#REF!&gt;0,#REF!,"")</f>
        <v>0</v>
      </c>
      <c r="T14" s="120" t="b">
        <f>IF(OR(S14="",S$65=0),"",(S14-S$63)*T$4/#REF!)</f>
        <v>0</v>
      </c>
      <c r="U14" s="130" t="b">
        <f>IF(#REF!&gt;0,#REF!,"")</f>
        <v>0</v>
      </c>
      <c r="V14" s="120" t="b">
        <f>IF(OR(U14="",U$65=0),"",(U14-U$63)*V$4/#REF!)</f>
        <v>0</v>
      </c>
      <c r="W14" s="130" t="b">
        <f>IF(#REF!&gt;0,#REF!,"")</f>
        <v>0</v>
      </c>
      <c r="X14" s="120" t="b">
        <f>IF(OR(W14="",W$65=0),"",(W14-W$63)*X$4/#REF!)</f>
        <v>0</v>
      </c>
      <c r="Y14" s="130" t="b">
        <f>IF(#REF!&gt;0,#REF!,"")</f>
        <v>0</v>
      </c>
      <c r="Z14" s="120" t="b">
        <f>IF(OR(Y14="",Y$65=0),"",(Y14-Y$63)*Z$4/#REF!)</f>
        <v>0</v>
      </c>
      <c r="AA14" s="130" t="b">
        <f>IF(#REF!&gt;0,#REF!,"")</f>
        <v>0</v>
      </c>
      <c r="AB14" s="120" t="b">
        <f>IF(OR(AA14="",AA$65=0),"",(AA14-AA$63)*AB$4/#REF!)</f>
        <v>0</v>
      </c>
      <c r="AC14" s="130" t="b">
        <f>IF(#REF!&gt;0,#REF!,"")</f>
        <v>0</v>
      </c>
      <c r="AD14" s="131" t="b">
        <f>IF(OR(AC14="",AC$65=0),"",(AC14-AC$63)*AD$4/#REF!)</f>
        <v>0</v>
      </c>
      <c r="AE14" s="129" t="e">
        <f>A14</f>
        <v>#REF!</v>
      </c>
      <c r="AF14" s="130" t="b">
        <f>IF(#REF!&gt;0,#REF!,"")</f>
        <v>0</v>
      </c>
      <c r="AG14" s="120" t="b">
        <f>IF(OR(AF14="",AF$65=0),"",(AF14-AF$63)*AG$4/#REF!)</f>
        <v>0</v>
      </c>
      <c r="AH14" s="130" t="b">
        <f>IF(#REF!&gt;0,#REF!,"")</f>
        <v>0</v>
      </c>
      <c r="AI14" s="120" t="b">
        <f>IF(OR(AH14="",AH$65=0),"",(AH14-AH$63)*AI$4/#REF!)</f>
        <v>0</v>
      </c>
      <c r="AJ14" s="121" t="b">
        <f>IF(#REF!&gt;0,#REF!,"")</f>
        <v>0</v>
      </c>
      <c r="AK14" s="114" t="b">
        <f>IF(OR(AJ14="",AJ$65=0),"",(AJ14-AJ$63)*AK$4/#REF!)</f>
        <v>0</v>
      </c>
      <c r="AL14" s="122" t="e">
        <f>E14+G14+I14+K14+M14+P14+R14+T14+V14+X14+Z14+AB14+AD14+AG14+AI14+AK14</f>
        <v>#REF!</v>
      </c>
      <c r="AM14" s="123">
        <f>IF(ISERROR(AL14),"",AL14)</f>
      </c>
      <c r="AN14" s="122">
        <f>IF(AM14&lt;&gt;"",((AM14-AM$63)*#REF!/AM$65+#REF!),"")</f>
      </c>
      <c r="AO14" s="123">
        <f>IF(AND(AN14&lt;&gt;"",ISNUMBER(C14)),IF(C14&lt;#REF!,AN14*(1-#REF!/100),AN14),AN14)</f>
      </c>
      <c r="AP14" s="124">
        <f>IF(AO14&lt;&gt;"",(AO14-$AO$63)*#REF!/AO$65+#REF!,"")</f>
      </c>
    </row>
    <row r="15" spans="1:42" ht="15" customHeight="1">
      <c r="A15" s="125" t="e">
        <f>#REF!</f>
        <v>#REF!</v>
      </c>
      <c r="B15" s="126" t="e">
        <f>#REF!</f>
        <v>#REF!</v>
      </c>
      <c r="C15" s="127" t="e">
        <f>#REF!</f>
        <v>#REF!</v>
      </c>
      <c r="D15" s="128" t="e">
        <f>#REF!</f>
        <v>#REF!</v>
      </c>
      <c r="E15" s="120" t="b">
        <f>IF(OR(D15="",D$65=0),"",(D15-D$63)*E$4/#REF!)</f>
        <v>0</v>
      </c>
      <c r="F15" s="128" t="e">
        <f>#REF!</f>
        <v>#REF!</v>
      </c>
      <c r="G15" s="120" t="b">
        <f>IF(OR(F15="",F$65=0),"",(F15-F$63)*G$4/#REF!)</f>
        <v>0</v>
      </c>
      <c r="H15" s="128" t="e">
        <f>#REF!</f>
        <v>#REF!</v>
      </c>
      <c r="I15" s="120" t="b">
        <f>IF(OR(H15="",H$65=0),"",(H15-H$63)*I$4/#REF!)</f>
        <v>0</v>
      </c>
      <c r="J15" s="128" t="e">
        <f>#REF!</f>
        <v>#REF!</v>
      </c>
      <c r="K15" s="120" t="b">
        <f>IF(OR(J15="",J$65=0),"",(J15-J$63)*K$4/#REF!)</f>
        <v>0</v>
      </c>
      <c r="L15" s="128" t="e">
        <f>#REF!</f>
        <v>#REF!</v>
      </c>
      <c r="M15" s="120" t="b">
        <f>IF(OR(L15="",L$65=0),"",(L15-L$63)*M$4/#REF!)</f>
        <v>0</v>
      </c>
      <c r="N15" s="129" t="e">
        <f>A15</f>
        <v>#REF!</v>
      </c>
      <c r="O15" s="130" t="b">
        <f>IF(#REF!&gt;0,#REF!,"")</f>
        <v>0</v>
      </c>
      <c r="P15" s="120" t="b">
        <f>IF(OR(O15="",O$65=0),"",(O15-O$63)*P$4/#REF!)</f>
        <v>0</v>
      </c>
      <c r="Q15" s="130" t="b">
        <f>IF(#REF!&gt;0,#REF!,"")</f>
        <v>0</v>
      </c>
      <c r="R15" s="120" t="b">
        <f>IF(OR(Q15="",Q$65=0),"",(Q15-Q$63)*R$4/#REF!)</f>
        <v>0</v>
      </c>
      <c r="S15" s="130" t="b">
        <f>IF(#REF!&gt;0,#REF!,"")</f>
        <v>0</v>
      </c>
      <c r="T15" s="120" t="b">
        <f>IF(OR(S15="",S$65=0),"",(S15-S$63)*T$4/#REF!)</f>
        <v>0</v>
      </c>
      <c r="U15" s="130" t="b">
        <f>IF(#REF!&gt;0,#REF!,"")</f>
        <v>0</v>
      </c>
      <c r="V15" s="120" t="b">
        <f>IF(OR(U15="",U$65=0),"",(U15-U$63)*V$4/#REF!)</f>
        <v>0</v>
      </c>
      <c r="W15" s="130" t="b">
        <f>IF(#REF!&gt;0,#REF!,"")</f>
        <v>0</v>
      </c>
      <c r="X15" s="120" t="b">
        <f>IF(OR(W15="",W$65=0),"",(W15-W$63)*X$4/#REF!)</f>
        <v>0</v>
      </c>
      <c r="Y15" s="130" t="b">
        <f>IF(#REF!&gt;0,#REF!,"")</f>
        <v>0</v>
      </c>
      <c r="Z15" s="120" t="b">
        <f>IF(OR(Y15="",Y$65=0),"",(Y15-Y$63)*Z$4/#REF!)</f>
        <v>0</v>
      </c>
      <c r="AA15" s="130" t="b">
        <f>IF(#REF!&gt;0,#REF!,"")</f>
        <v>0</v>
      </c>
      <c r="AB15" s="120" t="b">
        <f>IF(OR(AA15="",AA$65=0),"",(AA15-AA$63)*AB$4/#REF!)</f>
        <v>0</v>
      </c>
      <c r="AC15" s="130" t="b">
        <f>IF(#REF!&gt;0,#REF!,"")</f>
        <v>0</v>
      </c>
      <c r="AD15" s="131" t="b">
        <f>IF(OR(AC15="",AC$65=0),"",(AC15-AC$63)*AD$4/#REF!)</f>
        <v>0</v>
      </c>
      <c r="AE15" s="129" t="e">
        <f>A15</f>
        <v>#REF!</v>
      </c>
      <c r="AF15" s="130" t="b">
        <f>IF(#REF!&gt;0,#REF!,"")</f>
        <v>0</v>
      </c>
      <c r="AG15" s="120" t="b">
        <f>IF(OR(AF15="",AF$65=0),"",(AF15-AF$63)*AG$4/#REF!)</f>
        <v>0</v>
      </c>
      <c r="AH15" s="130" t="b">
        <f>IF(#REF!&gt;0,#REF!,"")</f>
        <v>0</v>
      </c>
      <c r="AI15" s="120" t="b">
        <f>IF(OR(AH15="",AH$65=0),"",(AH15-AH$63)*AI$4/#REF!)</f>
        <v>0</v>
      </c>
      <c r="AJ15" s="121" t="b">
        <f>IF(#REF!&gt;0,#REF!,"")</f>
        <v>0</v>
      </c>
      <c r="AK15" s="114" t="b">
        <f>IF(OR(AJ15="",AJ$65=0),"",(AJ15-AJ$63)*AK$4/#REF!)</f>
        <v>0</v>
      </c>
      <c r="AL15" s="122" t="e">
        <f>E15+G15+I15+K15+M15+P15+R15+T15+V15+X15+Z15+AB15+AD15+AG15+AI15+AK15</f>
        <v>#REF!</v>
      </c>
      <c r="AM15" s="123">
        <f>IF(ISERROR(AL15),"",AL15)</f>
      </c>
      <c r="AN15" s="122">
        <f>IF(AM15&lt;&gt;"",((AM15-AM$63)*#REF!/AM$65+#REF!),"")</f>
      </c>
      <c r="AO15" s="123">
        <f>IF(AND(AN15&lt;&gt;"",ISNUMBER(C15)),IF(C15&lt;#REF!,AN15*(1-#REF!/100),AN15),AN15)</f>
      </c>
      <c r="AP15" s="124">
        <f>IF(AO15&lt;&gt;"",(AO15-$AO$63)*#REF!/AO$65+#REF!,"")</f>
      </c>
    </row>
    <row r="16" spans="1:42" ht="15" customHeight="1">
      <c r="A16" s="125" t="e">
        <f>#REF!</f>
        <v>#REF!</v>
      </c>
      <c r="B16" s="126" t="e">
        <f>#REF!</f>
        <v>#REF!</v>
      </c>
      <c r="C16" s="127" t="e">
        <f>#REF!</f>
        <v>#REF!</v>
      </c>
      <c r="D16" s="128" t="e">
        <f>#REF!</f>
        <v>#REF!</v>
      </c>
      <c r="E16" s="120" t="b">
        <f>IF(OR(D16="",D$65=0),"",(D16-D$63)*E$4/#REF!)</f>
        <v>0</v>
      </c>
      <c r="F16" s="128" t="e">
        <f>#REF!</f>
        <v>#REF!</v>
      </c>
      <c r="G16" s="120" t="b">
        <f>IF(OR(F16="",F$65=0),"",(F16-F$63)*G$4/#REF!)</f>
        <v>0</v>
      </c>
      <c r="H16" s="128" t="e">
        <f>#REF!</f>
        <v>#REF!</v>
      </c>
      <c r="I16" s="120" t="b">
        <f>IF(OR(H16="",H$65=0),"",(H16-H$63)*I$4/#REF!)</f>
        <v>0</v>
      </c>
      <c r="J16" s="128" t="e">
        <f>#REF!</f>
        <v>#REF!</v>
      </c>
      <c r="K16" s="120" t="b">
        <f>IF(OR(J16="",J$65=0),"",(J16-J$63)*K$4/#REF!)</f>
        <v>0</v>
      </c>
      <c r="L16" s="128" t="e">
        <f>#REF!</f>
        <v>#REF!</v>
      </c>
      <c r="M16" s="120" t="b">
        <f>IF(OR(L16="",L$65=0),"",(L16-L$63)*M$4/#REF!)</f>
        <v>0</v>
      </c>
      <c r="N16" s="129" t="e">
        <f>A16</f>
        <v>#REF!</v>
      </c>
      <c r="O16" s="130" t="b">
        <f>IF(#REF!&gt;0,#REF!,"")</f>
        <v>0</v>
      </c>
      <c r="P16" s="120" t="b">
        <f>IF(OR(O16="",O$65=0),"",(O16-O$63)*P$4/#REF!)</f>
        <v>0</v>
      </c>
      <c r="Q16" s="130" t="b">
        <f>IF(#REF!&gt;0,#REF!,"")</f>
        <v>0</v>
      </c>
      <c r="R16" s="120" t="b">
        <f>IF(OR(Q16="",Q$65=0),"",(Q16-Q$63)*R$4/#REF!)</f>
        <v>0</v>
      </c>
      <c r="S16" s="130" t="b">
        <f>IF(#REF!&gt;0,#REF!,"")</f>
        <v>0</v>
      </c>
      <c r="T16" s="120" t="b">
        <f>IF(OR(S16="",S$65=0),"",(S16-S$63)*T$4/#REF!)</f>
        <v>0</v>
      </c>
      <c r="U16" s="130" t="b">
        <f>IF(#REF!&gt;0,#REF!,"")</f>
        <v>0</v>
      </c>
      <c r="V16" s="120" t="b">
        <f>IF(OR(U16="",U$65=0),"",(U16-U$63)*V$4/#REF!)</f>
        <v>0</v>
      </c>
      <c r="W16" s="130" t="b">
        <f>IF(#REF!&gt;0,#REF!,"")</f>
        <v>0</v>
      </c>
      <c r="X16" s="120" t="b">
        <f>IF(OR(W16="",W$65=0),"",(W16-W$63)*X$4/#REF!)</f>
        <v>0</v>
      </c>
      <c r="Y16" s="130" t="b">
        <f>IF(#REF!&gt;0,#REF!,"")</f>
        <v>0</v>
      </c>
      <c r="Z16" s="120" t="b">
        <f>IF(OR(Y16="",Y$65=0),"",(Y16-Y$63)*Z$4/#REF!)</f>
        <v>0</v>
      </c>
      <c r="AA16" s="130" t="b">
        <f>IF(#REF!&gt;0,#REF!,"")</f>
        <v>0</v>
      </c>
      <c r="AB16" s="120" t="b">
        <f>IF(OR(AA16="",AA$65=0),"",(AA16-AA$63)*AB$4/#REF!)</f>
        <v>0</v>
      </c>
      <c r="AC16" s="130" t="b">
        <f>IF(#REF!&gt;0,#REF!,"")</f>
        <v>0</v>
      </c>
      <c r="AD16" s="131" t="b">
        <f>IF(OR(AC16="",AC$65=0),"",(AC16-AC$63)*AD$4/#REF!)</f>
        <v>0</v>
      </c>
      <c r="AE16" s="129" t="e">
        <f>A16</f>
        <v>#REF!</v>
      </c>
      <c r="AF16" s="130" t="b">
        <f>IF(#REF!&gt;0,#REF!,"")</f>
        <v>0</v>
      </c>
      <c r="AG16" s="120" t="b">
        <f>IF(OR(AF16="",AF$65=0),"",(AF16-AF$63)*AG$4/#REF!)</f>
        <v>0</v>
      </c>
      <c r="AH16" s="130" t="b">
        <f>IF(#REF!&gt;0,#REF!,"")</f>
        <v>0</v>
      </c>
      <c r="AI16" s="120" t="b">
        <f>IF(OR(AH16="",AH$65=0),"",(AH16-AH$63)*AI$4/#REF!)</f>
        <v>0</v>
      </c>
      <c r="AJ16" s="121" t="b">
        <f>IF(#REF!&gt;0,#REF!,"")</f>
        <v>0</v>
      </c>
      <c r="AK16" s="114" t="b">
        <f>IF(OR(AJ16="",AJ$65=0),"",(AJ16-AJ$63)*AK$4/#REF!)</f>
        <v>0</v>
      </c>
      <c r="AL16" s="122" t="e">
        <f>E16+G16+I16+K16+M16+P16+R16+T16+V16+X16+Z16+AB16+AD16+AG16+AI16+AK16</f>
        <v>#REF!</v>
      </c>
      <c r="AM16" s="123">
        <f>IF(ISERROR(AL16),"",AL16)</f>
      </c>
      <c r="AN16" s="122">
        <f>IF(AM16&lt;&gt;"",((AM16-AM$63)*#REF!/AM$65+#REF!),"")</f>
      </c>
      <c r="AO16" s="123">
        <f>IF(AND(AN16&lt;&gt;"",ISNUMBER(C16)),IF(C16&lt;#REF!,AN16*(1-#REF!/100),AN16),AN16)</f>
      </c>
      <c r="AP16" s="124">
        <f>IF(AO16&lt;&gt;"",(AO16-$AO$63)*#REF!/AO$65+#REF!,"")</f>
      </c>
    </row>
    <row r="17" spans="1:42" ht="15" customHeight="1">
      <c r="A17" s="125" t="e">
        <f>#REF!</f>
        <v>#REF!</v>
      </c>
      <c r="B17" s="126" t="e">
        <f>#REF!</f>
        <v>#REF!</v>
      </c>
      <c r="C17" s="127" t="e">
        <f>#REF!</f>
        <v>#REF!</v>
      </c>
      <c r="D17" s="128" t="e">
        <f>#REF!</f>
        <v>#REF!</v>
      </c>
      <c r="E17" s="120" t="b">
        <f>IF(OR(D17="",D$65=0),"",(D17-D$63)*E$4/#REF!)</f>
        <v>0</v>
      </c>
      <c r="F17" s="128" t="e">
        <f>#REF!</f>
        <v>#REF!</v>
      </c>
      <c r="G17" s="120" t="b">
        <f>IF(OR(F17="",F$65=0),"",(F17-F$63)*G$4/#REF!)</f>
        <v>0</v>
      </c>
      <c r="H17" s="128" t="e">
        <f>#REF!</f>
        <v>#REF!</v>
      </c>
      <c r="I17" s="120" t="b">
        <f>IF(OR(H17="",H$65=0),"",(H17-H$63)*I$4/#REF!)</f>
        <v>0</v>
      </c>
      <c r="J17" s="128" t="e">
        <f>#REF!</f>
        <v>#REF!</v>
      </c>
      <c r="K17" s="120" t="b">
        <f>IF(OR(J17="",J$65=0),"",(J17-J$63)*K$4/#REF!)</f>
        <v>0</v>
      </c>
      <c r="L17" s="128" t="e">
        <f>#REF!</f>
        <v>#REF!</v>
      </c>
      <c r="M17" s="120" t="b">
        <f>IF(OR(L17="",L$65=0),"",(L17-L$63)*M$4/#REF!)</f>
        <v>0</v>
      </c>
      <c r="N17" s="129" t="e">
        <f>A17</f>
        <v>#REF!</v>
      </c>
      <c r="O17" s="130" t="b">
        <f>IF(#REF!&gt;0,#REF!,"")</f>
        <v>0</v>
      </c>
      <c r="P17" s="120" t="b">
        <f>IF(OR(O17="",O$65=0),"",(O17-O$63)*P$4/#REF!)</f>
        <v>0</v>
      </c>
      <c r="Q17" s="130" t="b">
        <f>IF(#REF!&gt;0,#REF!,"")</f>
        <v>0</v>
      </c>
      <c r="R17" s="120" t="b">
        <f>IF(OR(Q17="",Q$65=0),"",(Q17-Q$63)*R$4/#REF!)</f>
        <v>0</v>
      </c>
      <c r="S17" s="130" t="b">
        <f>IF(#REF!&gt;0,#REF!,"")</f>
        <v>0</v>
      </c>
      <c r="T17" s="120" t="b">
        <f>IF(OR(S17="",S$65=0),"",(S17-S$63)*T$4/#REF!)</f>
        <v>0</v>
      </c>
      <c r="U17" s="130" t="b">
        <f>IF(#REF!&gt;0,#REF!,"")</f>
        <v>0</v>
      </c>
      <c r="V17" s="120" t="b">
        <f>IF(OR(U17="",U$65=0),"",(U17-U$63)*V$4/#REF!)</f>
        <v>0</v>
      </c>
      <c r="W17" s="130" t="b">
        <f>IF(#REF!&gt;0,#REF!,"")</f>
        <v>0</v>
      </c>
      <c r="X17" s="120" t="b">
        <f>IF(OR(W17="",W$65=0),"",(W17-W$63)*X$4/#REF!)</f>
        <v>0</v>
      </c>
      <c r="Y17" s="130" t="b">
        <f>IF(#REF!&gt;0,#REF!,"")</f>
        <v>0</v>
      </c>
      <c r="Z17" s="120" t="b">
        <f>IF(OR(Y17="",Y$65=0),"",(Y17-Y$63)*Z$4/#REF!)</f>
        <v>0</v>
      </c>
      <c r="AA17" s="130" t="b">
        <f>IF(#REF!&gt;0,#REF!,"")</f>
        <v>0</v>
      </c>
      <c r="AB17" s="120" t="b">
        <f>IF(OR(AA17="",AA$65=0),"",(AA17-AA$63)*AB$4/#REF!)</f>
        <v>0</v>
      </c>
      <c r="AC17" s="130" t="b">
        <f>IF(#REF!&gt;0,#REF!,"")</f>
        <v>0</v>
      </c>
      <c r="AD17" s="131" t="b">
        <f>IF(OR(AC17="",AC$65=0),"",(AC17-AC$63)*AD$4/#REF!)</f>
        <v>0</v>
      </c>
      <c r="AE17" s="129" t="e">
        <f>A17</f>
        <v>#REF!</v>
      </c>
      <c r="AF17" s="130" t="b">
        <f>IF(#REF!&gt;0,#REF!,"")</f>
        <v>0</v>
      </c>
      <c r="AG17" s="120" t="b">
        <f>IF(OR(AF17="",AF$65=0),"",(AF17-AF$63)*AG$4/#REF!)</f>
        <v>0</v>
      </c>
      <c r="AH17" s="130" t="b">
        <f>IF(#REF!&gt;0,#REF!,"")</f>
        <v>0</v>
      </c>
      <c r="AI17" s="120" t="b">
        <f>IF(OR(AH17="",AH$65=0),"",(AH17-AH$63)*AI$4/#REF!)</f>
        <v>0</v>
      </c>
      <c r="AJ17" s="121" t="b">
        <f>IF(#REF!&gt;0,#REF!,"")</f>
        <v>0</v>
      </c>
      <c r="AK17" s="114" t="b">
        <f>IF(OR(AJ17="",AJ$65=0),"",(AJ17-AJ$63)*AK$4/#REF!)</f>
        <v>0</v>
      </c>
      <c r="AL17" s="122" t="e">
        <f>E17+G17+I17+K17+M17+P17+R17+T17+V17+X17+Z17+AB17+AD17+AG17+AI17+AK17</f>
        <v>#REF!</v>
      </c>
      <c r="AM17" s="123">
        <f>IF(ISERROR(AL17),"",AL17)</f>
      </c>
      <c r="AN17" s="122">
        <f>IF(AM17&lt;&gt;"",((AM17-AM$63)*#REF!/AM$65+#REF!),"")</f>
      </c>
      <c r="AO17" s="123">
        <f>IF(AND(AN17&lt;&gt;"",ISNUMBER(C17)),IF(C17&lt;#REF!,AN17*(1-#REF!/100),AN17),AN17)</f>
      </c>
      <c r="AP17" s="124">
        <f>IF(AO17&lt;&gt;"",(AO17-$AO$63)*#REF!/AO$65+#REF!,"")</f>
      </c>
    </row>
    <row r="18" spans="1:42" ht="15" customHeight="1">
      <c r="A18" s="125" t="e">
        <f>#REF!</f>
        <v>#REF!</v>
      </c>
      <c r="B18" s="126" t="e">
        <f>#REF!</f>
        <v>#REF!</v>
      </c>
      <c r="C18" s="127" t="e">
        <f>#REF!</f>
        <v>#REF!</v>
      </c>
      <c r="D18" s="128" t="e">
        <f>#REF!</f>
        <v>#REF!</v>
      </c>
      <c r="E18" s="120" t="b">
        <f>IF(OR(D18="",D$65=0),"",(D18-D$63)*E$4/#REF!)</f>
        <v>0</v>
      </c>
      <c r="F18" s="128" t="e">
        <f>#REF!</f>
        <v>#REF!</v>
      </c>
      <c r="G18" s="120" t="b">
        <f>IF(OR(F18="",F$65=0),"",(F18-F$63)*G$4/#REF!)</f>
        <v>0</v>
      </c>
      <c r="H18" s="128" t="e">
        <f>#REF!</f>
        <v>#REF!</v>
      </c>
      <c r="I18" s="120" t="b">
        <f>IF(OR(H18="",H$65=0),"",(H18-H$63)*I$4/#REF!)</f>
        <v>0</v>
      </c>
      <c r="J18" s="128" t="e">
        <f>#REF!</f>
        <v>#REF!</v>
      </c>
      <c r="K18" s="120" t="b">
        <f>IF(OR(J18="",J$65=0),"",(J18-J$63)*K$4/#REF!)</f>
        <v>0</v>
      </c>
      <c r="L18" s="128" t="e">
        <f>#REF!</f>
        <v>#REF!</v>
      </c>
      <c r="M18" s="120" t="b">
        <f>IF(OR(L18="",L$65=0),"",(L18-L$63)*M$4/#REF!)</f>
        <v>0</v>
      </c>
      <c r="N18" s="129" t="e">
        <f>A18</f>
        <v>#REF!</v>
      </c>
      <c r="O18" s="130" t="b">
        <f>IF(#REF!&gt;0,#REF!,"")</f>
        <v>0</v>
      </c>
      <c r="P18" s="120" t="b">
        <f>IF(OR(O18="",O$65=0),"",(O18-O$63)*P$4/#REF!)</f>
        <v>0</v>
      </c>
      <c r="Q18" s="130" t="b">
        <f>IF(#REF!&gt;0,#REF!,"")</f>
        <v>0</v>
      </c>
      <c r="R18" s="120" t="b">
        <f>IF(OR(Q18="",Q$65=0),"",(Q18-Q$63)*R$4/#REF!)</f>
        <v>0</v>
      </c>
      <c r="S18" s="130" t="b">
        <f>IF(#REF!&gt;0,#REF!,"")</f>
        <v>0</v>
      </c>
      <c r="T18" s="120" t="b">
        <f>IF(OR(S18="",S$65=0),"",(S18-S$63)*T$4/#REF!)</f>
        <v>0</v>
      </c>
      <c r="U18" s="130" t="b">
        <f>IF(#REF!&gt;0,#REF!,"")</f>
        <v>0</v>
      </c>
      <c r="V18" s="120" t="b">
        <f>IF(OR(U18="",U$65=0),"",(U18-U$63)*V$4/#REF!)</f>
        <v>0</v>
      </c>
      <c r="W18" s="130" t="b">
        <f>IF(#REF!&gt;0,#REF!,"")</f>
        <v>0</v>
      </c>
      <c r="X18" s="120" t="b">
        <f>IF(OR(W18="",W$65=0),"",(W18-W$63)*X$4/#REF!)</f>
        <v>0</v>
      </c>
      <c r="Y18" s="130" t="b">
        <f>IF(#REF!&gt;0,#REF!,"")</f>
        <v>0</v>
      </c>
      <c r="Z18" s="120" t="b">
        <f>IF(OR(Y18="",Y$65=0),"",(Y18-Y$63)*Z$4/#REF!)</f>
        <v>0</v>
      </c>
      <c r="AA18" s="130" t="b">
        <f>IF(#REF!&gt;0,#REF!,"")</f>
        <v>0</v>
      </c>
      <c r="AB18" s="120" t="b">
        <f>IF(OR(AA18="",AA$65=0),"",(AA18-AA$63)*AB$4/#REF!)</f>
        <v>0</v>
      </c>
      <c r="AC18" s="130" t="b">
        <f>IF(#REF!&gt;0,#REF!,"")</f>
        <v>0</v>
      </c>
      <c r="AD18" s="131" t="b">
        <f>IF(OR(AC18="",AC$65=0),"",(AC18-AC$63)*AD$4/#REF!)</f>
        <v>0</v>
      </c>
      <c r="AE18" s="129" t="e">
        <f>A18</f>
        <v>#REF!</v>
      </c>
      <c r="AF18" s="130" t="b">
        <f>IF(#REF!&gt;0,#REF!,"")</f>
        <v>0</v>
      </c>
      <c r="AG18" s="120" t="b">
        <f>IF(OR(AF18="",AF$65=0),"",(AF18-AF$63)*AG$4/#REF!)</f>
        <v>0</v>
      </c>
      <c r="AH18" s="130" t="b">
        <f>IF(#REF!&gt;0,#REF!,"")</f>
        <v>0</v>
      </c>
      <c r="AI18" s="120" t="b">
        <f>IF(OR(AH18="",AH$65=0),"",(AH18-AH$63)*AI$4/#REF!)</f>
        <v>0</v>
      </c>
      <c r="AJ18" s="121" t="b">
        <f>IF(#REF!&gt;0,#REF!,"")</f>
        <v>0</v>
      </c>
      <c r="AK18" s="114" t="b">
        <f>IF(OR(AJ18="",AJ$65=0),"",(AJ18-AJ$63)*AK$4/#REF!)</f>
        <v>0</v>
      </c>
      <c r="AL18" s="122" t="e">
        <f>E18+G18+I18+K18+M18+P18+R18+T18+V18+X18+Z18+AB18+AD18+AG18+AI18+AK18</f>
        <v>#REF!</v>
      </c>
      <c r="AM18" s="123">
        <f>IF(ISERROR(AL18),"",AL18)</f>
      </c>
      <c r="AN18" s="122">
        <f>IF(AM18&lt;&gt;"",((AM18-AM$63)*#REF!/AM$65+#REF!),"")</f>
      </c>
      <c r="AO18" s="123">
        <f>IF(AND(AN18&lt;&gt;"",ISNUMBER(C18)),IF(C18&lt;#REF!,AN18*(1-#REF!/100),AN18),AN18)</f>
      </c>
      <c r="AP18" s="124">
        <f>IF(AO18&lt;&gt;"",(AO18-$AO$63)*#REF!/AO$65+#REF!,"")</f>
      </c>
    </row>
    <row r="19" spans="1:42" ht="15" customHeight="1">
      <c r="A19" s="125" t="e">
        <f>#REF!</f>
        <v>#REF!</v>
      </c>
      <c r="B19" s="126" t="e">
        <f>#REF!</f>
        <v>#REF!</v>
      </c>
      <c r="C19" s="127" t="e">
        <f>#REF!</f>
        <v>#REF!</v>
      </c>
      <c r="D19" s="128" t="e">
        <f>#REF!</f>
        <v>#REF!</v>
      </c>
      <c r="E19" s="120" t="b">
        <f>IF(OR(D19="",D$65=0),"",(D19-D$63)*E$4/#REF!)</f>
        <v>0</v>
      </c>
      <c r="F19" s="128" t="e">
        <f>#REF!</f>
        <v>#REF!</v>
      </c>
      <c r="G19" s="120" t="b">
        <f>IF(OR(F19="",F$65=0),"",(F19-F$63)*G$4/#REF!)</f>
        <v>0</v>
      </c>
      <c r="H19" s="128" t="e">
        <f>#REF!</f>
        <v>#REF!</v>
      </c>
      <c r="I19" s="120" t="b">
        <f>IF(OR(H19="",H$65=0),"",(H19-H$63)*I$4/#REF!)</f>
        <v>0</v>
      </c>
      <c r="J19" s="128" t="e">
        <f>#REF!</f>
        <v>#REF!</v>
      </c>
      <c r="K19" s="120" t="b">
        <f>IF(OR(J19="",J$65=0),"",(J19-J$63)*K$4/#REF!)</f>
        <v>0</v>
      </c>
      <c r="L19" s="128" t="e">
        <f>#REF!</f>
        <v>#REF!</v>
      </c>
      <c r="M19" s="120" t="b">
        <f>IF(OR(L19="",L$65=0),"",(L19-L$63)*M$4/#REF!)</f>
        <v>0</v>
      </c>
      <c r="N19" s="129" t="e">
        <f>A19</f>
        <v>#REF!</v>
      </c>
      <c r="O19" s="130" t="b">
        <f>IF(#REF!&gt;0,#REF!,"")</f>
        <v>0</v>
      </c>
      <c r="P19" s="120" t="b">
        <f>IF(OR(O19="",O$65=0),"",(O19-O$63)*P$4/#REF!)</f>
        <v>0</v>
      </c>
      <c r="Q19" s="130" t="b">
        <f>IF(#REF!&gt;0,#REF!,"")</f>
        <v>0</v>
      </c>
      <c r="R19" s="120" t="b">
        <f>IF(OR(Q19="",Q$65=0),"",(Q19-Q$63)*R$4/#REF!)</f>
        <v>0</v>
      </c>
      <c r="S19" s="130" t="b">
        <f>IF(#REF!&gt;0,#REF!,"")</f>
        <v>0</v>
      </c>
      <c r="T19" s="120" t="b">
        <f>IF(OR(S19="",S$65=0),"",(S19-S$63)*T$4/#REF!)</f>
        <v>0</v>
      </c>
      <c r="U19" s="130" t="b">
        <f>IF(#REF!&gt;0,#REF!,"")</f>
        <v>0</v>
      </c>
      <c r="V19" s="120" t="b">
        <f>IF(OR(U19="",U$65=0),"",(U19-U$63)*V$4/#REF!)</f>
        <v>0</v>
      </c>
      <c r="W19" s="130" t="b">
        <f>IF(#REF!&gt;0,#REF!,"")</f>
        <v>0</v>
      </c>
      <c r="X19" s="120" t="b">
        <f>IF(OR(W19="",W$65=0),"",(W19-W$63)*X$4/#REF!)</f>
        <v>0</v>
      </c>
      <c r="Y19" s="130" t="b">
        <f>IF(#REF!&gt;0,#REF!,"")</f>
        <v>0</v>
      </c>
      <c r="Z19" s="120" t="b">
        <f>IF(OR(Y19="",Y$65=0),"",(Y19-Y$63)*Z$4/#REF!)</f>
        <v>0</v>
      </c>
      <c r="AA19" s="130" t="b">
        <f>IF(#REF!&gt;0,#REF!,"")</f>
        <v>0</v>
      </c>
      <c r="AB19" s="120" t="b">
        <f>IF(OR(AA19="",AA$65=0),"",(AA19-AA$63)*AB$4/#REF!)</f>
        <v>0</v>
      </c>
      <c r="AC19" s="130" t="b">
        <f>IF(#REF!&gt;0,#REF!,"")</f>
        <v>0</v>
      </c>
      <c r="AD19" s="131" t="b">
        <f>IF(OR(AC19="",AC$65=0),"",(AC19-AC$63)*AD$4/#REF!)</f>
        <v>0</v>
      </c>
      <c r="AE19" s="129" t="e">
        <f>A19</f>
        <v>#REF!</v>
      </c>
      <c r="AF19" s="130" t="b">
        <f>IF(#REF!&gt;0,#REF!,"")</f>
        <v>0</v>
      </c>
      <c r="AG19" s="120" t="b">
        <f>IF(OR(AF19="",AF$65=0),"",(AF19-AF$63)*AG$4/#REF!)</f>
        <v>0</v>
      </c>
      <c r="AH19" s="130" t="b">
        <f>IF(#REF!&gt;0,#REF!,"")</f>
        <v>0</v>
      </c>
      <c r="AI19" s="120" t="b">
        <f>IF(OR(AH19="",AH$65=0),"",(AH19-AH$63)*AI$4/#REF!)</f>
        <v>0</v>
      </c>
      <c r="AJ19" s="121" t="b">
        <f>IF(#REF!&gt;0,#REF!,"")</f>
        <v>0</v>
      </c>
      <c r="AK19" s="114" t="b">
        <f>IF(OR(AJ19="",AJ$65=0),"",(AJ19-AJ$63)*AK$4/#REF!)</f>
        <v>0</v>
      </c>
      <c r="AL19" s="122" t="e">
        <f>E19+G19+I19+K19+M19+P19+R19+T19+V19+X19+Z19+AB19+AD19+AG19+AI19+AK19</f>
        <v>#REF!</v>
      </c>
      <c r="AM19" s="123">
        <f>IF(ISERROR(AL19),"",AL19)</f>
      </c>
      <c r="AN19" s="122">
        <f>IF(AM19&lt;&gt;"",((AM19-AM$63)*#REF!/AM$65+#REF!),"")</f>
      </c>
      <c r="AO19" s="123">
        <f>IF(AND(AN19&lt;&gt;"",ISNUMBER(C19)),IF(C19&lt;#REF!,AN19*(1-#REF!/100),AN19),AN19)</f>
      </c>
      <c r="AP19" s="124">
        <f>IF(AO19&lt;&gt;"",(AO19-$AO$63)*#REF!/AO$65+#REF!,"")</f>
      </c>
    </row>
    <row r="20" spans="1:42" ht="15" customHeight="1">
      <c r="A20" s="125" t="e">
        <f>#REF!</f>
        <v>#REF!</v>
      </c>
      <c r="B20" s="126" t="e">
        <f>#REF!</f>
        <v>#REF!</v>
      </c>
      <c r="C20" s="127" t="e">
        <f>#REF!</f>
        <v>#REF!</v>
      </c>
      <c r="D20" s="128" t="e">
        <f>#REF!</f>
        <v>#REF!</v>
      </c>
      <c r="E20" s="120" t="b">
        <f>IF(OR(D20="",D$65=0),"",(D20-D$63)*E$4/#REF!)</f>
        <v>0</v>
      </c>
      <c r="F20" s="128" t="e">
        <f>#REF!</f>
        <v>#REF!</v>
      </c>
      <c r="G20" s="120" t="b">
        <f>IF(OR(F20="",F$65=0),"",(F20-F$63)*G$4/#REF!)</f>
        <v>0</v>
      </c>
      <c r="H20" s="128" t="e">
        <f>#REF!</f>
        <v>#REF!</v>
      </c>
      <c r="I20" s="120" t="b">
        <f>IF(OR(H20="",H$65=0),"",(H20-H$63)*I$4/#REF!)</f>
        <v>0</v>
      </c>
      <c r="J20" s="128" t="e">
        <f>#REF!</f>
        <v>#REF!</v>
      </c>
      <c r="K20" s="120" t="b">
        <f>IF(OR(J20="",J$65=0),"",(J20-J$63)*K$4/#REF!)</f>
        <v>0</v>
      </c>
      <c r="L20" s="128" t="e">
        <f>#REF!</f>
        <v>#REF!</v>
      </c>
      <c r="M20" s="120" t="b">
        <f>IF(OR(L20="",L$65=0),"",(L20-L$63)*M$4/#REF!)</f>
        <v>0</v>
      </c>
      <c r="N20" s="129" t="e">
        <f>A20</f>
        <v>#REF!</v>
      </c>
      <c r="O20" s="130" t="b">
        <f>IF(#REF!&gt;0,#REF!,"")</f>
        <v>0</v>
      </c>
      <c r="P20" s="120" t="b">
        <f>IF(OR(O20="",O$65=0),"",(O20-O$63)*P$4/#REF!)</f>
        <v>0</v>
      </c>
      <c r="Q20" s="130" t="b">
        <f>IF(#REF!&gt;0,#REF!,"")</f>
        <v>0</v>
      </c>
      <c r="R20" s="120" t="b">
        <f>IF(OR(Q20="",Q$65=0),"",(Q20-Q$63)*R$4/#REF!)</f>
        <v>0</v>
      </c>
      <c r="S20" s="130" t="b">
        <f>IF(#REF!&gt;0,#REF!,"")</f>
        <v>0</v>
      </c>
      <c r="T20" s="120" t="b">
        <f>IF(OR(S20="",S$65=0),"",(S20-S$63)*T$4/#REF!)</f>
        <v>0</v>
      </c>
      <c r="U20" s="130" t="b">
        <f>IF(#REF!&gt;0,#REF!,"")</f>
        <v>0</v>
      </c>
      <c r="V20" s="120" t="b">
        <f>IF(OR(U20="",U$65=0),"",(U20-U$63)*V$4/#REF!)</f>
        <v>0</v>
      </c>
      <c r="W20" s="130" t="b">
        <f>IF(#REF!&gt;0,#REF!,"")</f>
        <v>0</v>
      </c>
      <c r="X20" s="120" t="b">
        <f>IF(OR(W20="",W$65=0),"",(W20-W$63)*X$4/#REF!)</f>
        <v>0</v>
      </c>
      <c r="Y20" s="130" t="b">
        <f>IF(#REF!&gt;0,#REF!,"")</f>
        <v>0</v>
      </c>
      <c r="Z20" s="120" t="b">
        <f>IF(OR(Y20="",Y$65=0),"",(Y20-Y$63)*Z$4/#REF!)</f>
        <v>0</v>
      </c>
      <c r="AA20" s="130" t="b">
        <f>IF(#REF!&gt;0,#REF!,"")</f>
        <v>0</v>
      </c>
      <c r="AB20" s="120" t="b">
        <f>IF(OR(AA20="",AA$65=0),"",(AA20-AA$63)*AB$4/#REF!)</f>
        <v>0</v>
      </c>
      <c r="AC20" s="130" t="b">
        <f>IF(#REF!&gt;0,#REF!,"")</f>
        <v>0</v>
      </c>
      <c r="AD20" s="131" t="b">
        <f>IF(OR(AC20="",AC$65=0),"",(AC20-AC$63)*AD$4/#REF!)</f>
        <v>0</v>
      </c>
      <c r="AE20" s="129" t="e">
        <f>A20</f>
        <v>#REF!</v>
      </c>
      <c r="AF20" s="130" t="b">
        <f>IF(#REF!&gt;0,#REF!,"")</f>
        <v>0</v>
      </c>
      <c r="AG20" s="120" t="b">
        <f>IF(OR(AF20="",AF$65=0),"",(AF20-AF$63)*AG$4/#REF!)</f>
        <v>0</v>
      </c>
      <c r="AH20" s="130" t="b">
        <f>IF(#REF!&gt;0,#REF!,"")</f>
        <v>0</v>
      </c>
      <c r="AI20" s="120" t="b">
        <f>IF(OR(AH20="",AH$65=0),"",(AH20-AH$63)*AI$4/#REF!)</f>
        <v>0</v>
      </c>
      <c r="AJ20" s="121" t="b">
        <f>IF(#REF!&gt;0,#REF!,"")</f>
        <v>0</v>
      </c>
      <c r="AK20" s="114" t="b">
        <f>IF(OR(AJ20="",AJ$65=0),"",(AJ20-AJ$63)*AK$4/#REF!)</f>
        <v>0</v>
      </c>
      <c r="AL20" s="122" t="e">
        <f>E20+G20+I20+K20+M20+P20+R20+T20+V20+X20+Z20+AB20+AD20+AG20+AI20+AK20</f>
        <v>#REF!</v>
      </c>
      <c r="AM20" s="123">
        <f>IF(ISERROR(AL20),"",AL20)</f>
      </c>
      <c r="AN20" s="122">
        <f>IF(AM20&lt;&gt;"",((AM20-AM$63)*#REF!/AM$65+#REF!),"")</f>
      </c>
      <c r="AO20" s="123">
        <f>IF(AND(AN20&lt;&gt;"",ISNUMBER(C20)),IF(C20&lt;#REF!,AN20*(1-#REF!/100),AN20),AN20)</f>
      </c>
      <c r="AP20" s="124">
        <f>IF(AO20&lt;&gt;"",(AO20-$AO$63)*#REF!/AO$65+#REF!,"")</f>
      </c>
    </row>
    <row r="21" spans="1:42" ht="15" customHeight="1">
      <c r="A21" s="125" t="e">
        <f>#REF!</f>
        <v>#REF!</v>
      </c>
      <c r="B21" s="126" t="e">
        <f>#REF!</f>
        <v>#REF!</v>
      </c>
      <c r="C21" s="127" t="e">
        <f>#REF!</f>
        <v>#REF!</v>
      </c>
      <c r="D21" s="128" t="e">
        <f>#REF!</f>
        <v>#REF!</v>
      </c>
      <c r="E21" s="120" t="b">
        <f>IF(OR(D21="",D$65=0),"",(D21-D$63)*E$4/#REF!)</f>
        <v>0</v>
      </c>
      <c r="F21" s="128" t="e">
        <f>#REF!</f>
        <v>#REF!</v>
      </c>
      <c r="G21" s="120" t="b">
        <f>IF(OR(F21="",F$65=0),"",(F21-F$63)*G$4/#REF!)</f>
        <v>0</v>
      </c>
      <c r="H21" s="128" t="e">
        <f>#REF!</f>
        <v>#REF!</v>
      </c>
      <c r="I21" s="120" t="b">
        <f>IF(OR(H21="",H$65=0),"",(H21-H$63)*I$4/#REF!)</f>
        <v>0</v>
      </c>
      <c r="J21" s="128" t="e">
        <f>#REF!</f>
        <v>#REF!</v>
      </c>
      <c r="K21" s="120" t="b">
        <f>IF(OR(J21="",J$65=0),"",(J21-J$63)*K$4/#REF!)</f>
        <v>0</v>
      </c>
      <c r="L21" s="128" t="e">
        <f>#REF!</f>
        <v>#REF!</v>
      </c>
      <c r="M21" s="120" t="b">
        <f>IF(OR(L21="",L$65=0),"",(L21-L$63)*M$4/#REF!)</f>
        <v>0</v>
      </c>
      <c r="N21" s="129" t="e">
        <f>A21</f>
        <v>#REF!</v>
      </c>
      <c r="O21" s="130" t="b">
        <f>IF(#REF!&gt;0,#REF!,"")</f>
        <v>0</v>
      </c>
      <c r="P21" s="120" t="b">
        <f>IF(OR(O21="",O$65=0),"",(O21-O$63)*P$4/#REF!)</f>
        <v>0</v>
      </c>
      <c r="Q21" s="130" t="b">
        <f>IF(#REF!&gt;0,#REF!,"")</f>
        <v>0</v>
      </c>
      <c r="R21" s="120" t="b">
        <f>IF(OR(Q21="",Q$65=0),"",(Q21-Q$63)*R$4/#REF!)</f>
        <v>0</v>
      </c>
      <c r="S21" s="130" t="b">
        <f>IF(#REF!&gt;0,#REF!,"")</f>
        <v>0</v>
      </c>
      <c r="T21" s="120" t="b">
        <f>IF(OR(S21="",S$65=0),"",(S21-S$63)*T$4/#REF!)</f>
        <v>0</v>
      </c>
      <c r="U21" s="130" t="b">
        <f>IF(#REF!&gt;0,#REF!,"")</f>
        <v>0</v>
      </c>
      <c r="V21" s="120" t="b">
        <f>IF(OR(U21="",U$65=0),"",(U21-U$63)*V$4/#REF!)</f>
        <v>0</v>
      </c>
      <c r="W21" s="130" t="b">
        <f>IF(#REF!&gt;0,#REF!,"")</f>
        <v>0</v>
      </c>
      <c r="X21" s="120" t="b">
        <f>IF(OR(W21="",W$65=0),"",(W21-W$63)*X$4/#REF!)</f>
        <v>0</v>
      </c>
      <c r="Y21" s="130" t="b">
        <f>IF(#REF!&gt;0,#REF!,"")</f>
        <v>0</v>
      </c>
      <c r="Z21" s="120" t="b">
        <f>IF(OR(Y21="",Y$65=0),"",(Y21-Y$63)*Z$4/#REF!)</f>
        <v>0</v>
      </c>
      <c r="AA21" s="130" t="b">
        <f>IF(#REF!&gt;0,#REF!,"")</f>
        <v>0</v>
      </c>
      <c r="AB21" s="120" t="b">
        <f>IF(OR(AA21="",AA$65=0),"",(AA21-AA$63)*AB$4/#REF!)</f>
        <v>0</v>
      </c>
      <c r="AC21" s="130" t="b">
        <f>IF(#REF!&gt;0,#REF!,"")</f>
        <v>0</v>
      </c>
      <c r="AD21" s="131" t="b">
        <f>IF(OR(AC21="",AC$65=0),"",(AC21-AC$63)*AD$4/#REF!)</f>
        <v>0</v>
      </c>
      <c r="AE21" s="129" t="e">
        <f>A21</f>
        <v>#REF!</v>
      </c>
      <c r="AF21" s="130" t="b">
        <f>IF(#REF!&gt;0,#REF!,"")</f>
        <v>0</v>
      </c>
      <c r="AG21" s="120" t="b">
        <f>IF(OR(AF21="",AF$65=0),"",(AF21-AF$63)*AG$4/#REF!)</f>
        <v>0</v>
      </c>
      <c r="AH21" s="130" t="b">
        <f>IF(#REF!&gt;0,#REF!,"")</f>
        <v>0</v>
      </c>
      <c r="AI21" s="120" t="b">
        <f>IF(OR(AH21="",AH$65=0),"",(AH21-AH$63)*AI$4/#REF!)</f>
        <v>0</v>
      </c>
      <c r="AJ21" s="121" t="b">
        <f>IF(#REF!&gt;0,#REF!,"")</f>
        <v>0</v>
      </c>
      <c r="AK21" s="114" t="b">
        <f>IF(OR(AJ21="",AJ$65=0),"",(AJ21-AJ$63)*AK$4/#REF!)</f>
        <v>0</v>
      </c>
      <c r="AL21" s="122" t="e">
        <f>E21+G21+I21+K21+M21+P21+R21+T21+V21+X21+Z21+AB21+AD21+AG21+AI21+AK21</f>
        <v>#REF!</v>
      </c>
      <c r="AM21" s="123">
        <f>IF(ISERROR(AL21),"",AL21)</f>
      </c>
      <c r="AN21" s="122">
        <f>IF(AM21&lt;&gt;"",((AM21-AM$63)*#REF!/AM$65+#REF!),"")</f>
      </c>
      <c r="AO21" s="123">
        <f>IF(AND(AN21&lt;&gt;"",ISNUMBER(C21)),IF(C21&lt;#REF!,AN21*(1-#REF!/100),AN21),AN21)</f>
      </c>
      <c r="AP21" s="124">
        <f>IF(AO21&lt;&gt;"",(AO21-$AO$63)*#REF!/AO$65+#REF!,"")</f>
      </c>
    </row>
    <row r="22" spans="1:42" ht="15" customHeight="1">
      <c r="A22" s="125" t="e">
        <f>#REF!</f>
        <v>#REF!</v>
      </c>
      <c r="B22" s="126" t="e">
        <f>#REF!</f>
        <v>#REF!</v>
      </c>
      <c r="C22" s="127" t="e">
        <f>#REF!</f>
        <v>#REF!</v>
      </c>
      <c r="D22" s="128" t="e">
        <f>#REF!</f>
        <v>#REF!</v>
      </c>
      <c r="E22" s="120" t="b">
        <f>IF(OR(D22="",D$65=0),"",(D22-D$63)*E$4/#REF!)</f>
        <v>0</v>
      </c>
      <c r="F22" s="128" t="e">
        <f>#REF!</f>
        <v>#REF!</v>
      </c>
      <c r="G22" s="120" t="b">
        <f>IF(OR(F22="",F$65=0),"",(F22-F$63)*G$4/#REF!)</f>
        <v>0</v>
      </c>
      <c r="H22" s="128" t="e">
        <f>#REF!</f>
        <v>#REF!</v>
      </c>
      <c r="I22" s="120" t="b">
        <f>IF(OR(H22="",H$65=0),"",(H22-H$63)*I$4/#REF!)</f>
        <v>0</v>
      </c>
      <c r="J22" s="128" t="e">
        <f>#REF!</f>
        <v>#REF!</v>
      </c>
      <c r="K22" s="120" t="b">
        <f>IF(OR(J22="",J$65=0),"",(J22-J$63)*K$4/#REF!)</f>
        <v>0</v>
      </c>
      <c r="L22" s="128" t="e">
        <f>#REF!</f>
        <v>#REF!</v>
      </c>
      <c r="M22" s="120" t="b">
        <f>IF(OR(L22="",L$65=0),"",(L22-L$63)*M$4/#REF!)</f>
        <v>0</v>
      </c>
      <c r="N22" s="129" t="e">
        <f>A22</f>
        <v>#REF!</v>
      </c>
      <c r="O22" s="130" t="b">
        <f>IF(#REF!&gt;0,#REF!,"")</f>
        <v>0</v>
      </c>
      <c r="P22" s="120" t="b">
        <f>IF(OR(O22="",O$65=0),"",(O22-O$63)*P$4/#REF!)</f>
        <v>0</v>
      </c>
      <c r="Q22" s="130" t="b">
        <f>IF(#REF!&gt;0,#REF!,"")</f>
        <v>0</v>
      </c>
      <c r="R22" s="120" t="b">
        <f>IF(OR(Q22="",Q$65=0),"",(Q22-Q$63)*R$4/#REF!)</f>
        <v>0</v>
      </c>
      <c r="S22" s="130" t="b">
        <f>IF(#REF!&gt;0,#REF!,"")</f>
        <v>0</v>
      </c>
      <c r="T22" s="120" t="b">
        <f>IF(OR(S22="",S$65=0),"",(S22-S$63)*T$4/#REF!)</f>
        <v>0</v>
      </c>
      <c r="U22" s="130" t="b">
        <f>IF(#REF!&gt;0,#REF!,"")</f>
        <v>0</v>
      </c>
      <c r="V22" s="120" t="b">
        <f>IF(OR(U22="",U$65=0),"",(U22-U$63)*V$4/#REF!)</f>
        <v>0</v>
      </c>
      <c r="W22" s="130" t="b">
        <f>IF(#REF!&gt;0,#REF!,"")</f>
        <v>0</v>
      </c>
      <c r="X22" s="120" t="b">
        <f>IF(OR(W22="",W$65=0),"",(W22-W$63)*X$4/#REF!)</f>
        <v>0</v>
      </c>
      <c r="Y22" s="130" t="b">
        <f>IF(#REF!&gt;0,#REF!,"")</f>
        <v>0</v>
      </c>
      <c r="Z22" s="120" t="b">
        <f>IF(OR(Y22="",Y$65=0),"",(Y22-Y$63)*Z$4/#REF!)</f>
        <v>0</v>
      </c>
      <c r="AA22" s="130" t="b">
        <f>IF(#REF!&gt;0,#REF!,"")</f>
        <v>0</v>
      </c>
      <c r="AB22" s="120" t="b">
        <f>IF(OR(AA22="",AA$65=0),"",(AA22-AA$63)*AB$4/#REF!)</f>
        <v>0</v>
      </c>
      <c r="AC22" s="130" t="b">
        <f>IF(#REF!&gt;0,#REF!,"")</f>
        <v>0</v>
      </c>
      <c r="AD22" s="131" t="b">
        <f>IF(OR(AC22="",AC$65=0),"",(AC22-AC$63)*AD$4/#REF!)</f>
        <v>0</v>
      </c>
      <c r="AE22" s="129" t="e">
        <f>A22</f>
        <v>#REF!</v>
      </c>
      <c r="AF22" s="130" t="b">
        <f>IF(#REF!&gt;0,#REF!,"")</f>
        <v>0</v>
      </c>
      <c r="AG22" s="120" t="b">
        <f>IF(OR(AF22="",AF$65=0),"",(AF22-AF$63)*AG$4/#REF!)</f>
        <v>0</v>
      </c>
      <c r="AH22" s="130" t="b">
        <f>IF(#REF!&gt;0,#REF!,"")</f>
        <v>0</v>
      </c>
      <c r="AI22" s="120" t="b">
        <f>IF(OR(AH22="",AH$65=0),"",(AH22-AH$63)*AI$4/#REF!)</f>
        <v>0</v>
      </c>
      <c r="AJ22" s="121" t="b">
        <f>IF(#REF!&gt;0,#REF!,"")</f>
        <v>0</v>
      </c>
      <c r="AK22" s="114" t="b">
        <f>IF(OR(AJ22="",AJ$65=0),"",(AJ22-AJ$63)*AK$4/#REF!)</f>
        <v>0</v>
      </c>
      <c r="AL22" s="122" t="e">
        <f>E22+G22+I22+K22+M22+P22+R22+T22+V22+X22+Z22+AB22+AD22+AG22+AI22+AK22</f>
        <v>#REF!</v>
      </c>
      <c r="AM22" s="123">
        <f>IF(ISERROR(AL22),"",AL22)</f>
      </c>
      <c r="AN22" s="122">
        <f>IF(AM22&lt;&gt;"",((AM22-AM$63)*#REF!/AM$65+#REF!),"")</f>
      </c>
      <c r="AO22" s="123">
        <f>IF(AND(AN22&lt;&gt;"",ISNUMBER(C22)),IF(C22&lt;#REF!,AN22*(1-#REF!/100),AN22),AN22)</f>
      </c>
      <c r="AP22" s="124">
        <f>IF(AO22&lt;&gt;"",(AO22-$AO$63)*#REF!/AO$65+#REF!,"")</f>
      </c>
    </row>
    <row r="23" spans="1:42" ht="15" customHeight="1">
      <c r="A23" s="125" t="e">
        <f>#REF!</f>
        <v>#REF!</v>
      </c>
      <c r="B23" s="126" t="e">
        <f>#REF!</f>
        <v>#REF!</v>
      </c>
      <c r="C23" s="127" t="e">
        <f>#REF!</f>
        <v>#REF!</v>
      </c>
      <c r="D23" s="128" t="e">
        <f>#REF!</f>
        <v>#REF!</v>
      </c>
      <c r="E23" s="120" t="b">
        <f>IF(OR(D23="",D$65=0),"",(D23-D$63)*E$4/#REF!)</f>
        <v>0</v>
      </c>
      <c r="F23" s="128" t="e">
        <f>#REF!</f>
        <v>#REF!</v>
      </c>
      <c r="G23" s="120" t="b">
        <f>IF(OR(F23="",F$65=0),"",(F23-F$63)*G$4/#REF!)</f>
        <v>0</v>
      </c>
      <c r="H23" s="128" t="e">
        <f>#REF!</f>
        <v>#REF!</v>
      </c>
      <c r="I23" s="120" t="b">
        <f>IF(OR(H23="",H$65=0),"",(H23-H$63)*I$4/#REF!)</f>
        <v>0</v>
      </c>
      <c r="J23" s="128" t="e">
        <f>#REF!</f>
        <v>#REF!</v>
      </c>
      <c r="K23" s="120" t="b">
        <f>IF(OR(J23="",J$65=0),"",(J23-J$63)*K$4/#REF!)</f>
        <v>0</v>
      </c>
      <c r="L23" s="128" t="e">
        <f>#REF!</f>
        <v>#REF!</v>
      </c>
      <c r="M23" s="120" t="b">
        <f>IF(OR(L23="",L$65=0),"",(L23-L$63)*M$4/#REF!)</f>
        <v>0</v>
      </c>
      <c r="N23" s="129" t="e">
        <f>A23</f>
        <v>#REF!</v>
      </c>
      <c r="O23" s="130" t="b">
        <f>IF(#REF!&gt;0,#REF!,"")</f>
        <v>0</v>
      </c>
      <c r="P23" s="120" t="b">
        <f>IF(OR(O23="",O$65=0),"",(O23-O$63)*P$4/#REF!)</f>
        <v>0</v>
      </c>
      <c r="Q23" s="130" t="b">
        <f>IF(#REF!&gt;0,#REF!,"")</f>
        <v>0</v>
      </c>
      <c r="R23" s="120" t="b">
        <f>IF(OR(Q23="",Q$65=0),"",(Q23-Q$63)*R$4/#REF!)</f>
        <v>0</v>
      </c>
      <c r="S23" s="130" t="b">
        <f>IF(#REF!&gt;0,#REF!,"")</f>
        <v>0</v>
      </c>
      <c r="T23" s="120" t="b">
        <f>IF(OR(S23="",S$65=0),"",(S23-S$63)*T$4/#REF!)</f>
        <v>0</v>
      </c>
      <c r="U23" s="130" t="b">
        <f>IF(#REF!&gt;0,#REF!,"")</f>
        <v>0</v>
      </c>
      <c r="V23" s="120" t="b">
        <f>IF(OR(U23="",U$65=0),"",(U23-U$63)*V$4/#REF!)</f>
        <v>0</v>
      </c>
      <c r="W23" s="130" t="b">
        <f>IF(#REF!&gt;0,#REF!,"")</f>
        <v>0</v>
      </c>
      <c r="X23" s="120" t="b">
        <f>IF(OR(W23="",W$65=0),"",(W23-W$63)*X$4/#REF!)</f>
        <v>0</v>
      </c>
      <c r="Y23" s="130" t="b">
        <f>IF(#REF!&gt;0,#REF!,"")</f>
        <v>0</v>
      </c>
      <c r="Z23" s="120" t="b">
        <f>IF(OR(Y23="",Y$65=0),"",(Y23-Y$63)*Z$4/#REF!)</f>
        <v>0</v>
      </c>
      <c r="AA23" s="130" t="b">
        <f>IF(#REF!&gt;0,#REF!,"")</f>
        <v>0</v>
      </c>
      <c r="AB23" s="120" t="b">
        <f>IF(OR(AA23="",AA$65=0),"",(AA23-AA$63)*AB$4/#REF!)</f>
        <v>0</v>
      </c>
      <c r="AC23" s="130" t="b">
        <f>IF(#REF!&gt;0,#REF!,"")</f>
        <v>0</v>
      </c>
      <c r="AD23" s="131" t="b">
        <f>IF(OR(AC23="",AC$65=0),"",(AC23-AC$63)*AD$4/#REF!)</f>
        <v>0</v>
      </c>
      <c r="AE23" s="129" t="e">
        <f>A23</f>
        <v>#REF!</v>
      </c>
      <c r="AF23" s="130" t="b">
        <f>IF(#REF!&gt;0,#REF!,"")</f>
        <v>0</v>
      </c>
      <c r="AG23" s="120" t="b">
        <f>IF(OR(AF23="",AF$65=0),"",(AF23-AF$63)*AG$4/#REF!)</f>
        <v>0</v>
      </c>
      <c r="AH23" s="130" t="b">
        <f>IF(#REF!&gt;0,#REF!,"")</f>
        <v>0</v>
      </c>
      <c r="AI23" s="120" t="b">
        <f>IF(OR(AH23="",AH$65=0),"",(AH23-AH$63)*AI$4/#REF!)</f>
        <v>0</v>
      </c>
      <c r="AJ23" s="121" t="b">
        <f>IF(#REF!&gt;0,#REF!,"")</f>
        <v>0</v>
      </c>
      <c r="AK23" s="114" t="b">
        <f>IF(OR(AJ23="",AJ$65=0),"",(AJ23-AJ$63)*AK$4/#REF!)</f>
        <v>0</v>
      </c>
      <c r="AL23" s="122" t="e">
        <f>E23+G23+I23+K23+M23+P23+R23+T23+V23+X23+Z23+AB23+AD23+AG23+AI23+AK23</f>
        <v>#REF!</v>
      </c>
      <c r="AM23" s="123">
        <f>IF(ISERROR(AL23),"",AL23)</f>
      </c>
      <c r="AN23" s="122">
        <f>IF(AM23&lt;&gt;"",((AM23-AM$63)*#REF!/AM$65+#REF!),"")</f>
      </c>
      <c r="AO23" s="123">
        <f>IF(AND(AN23&lt;&gt;"",ISNUMBER(C23)),IF(C23&lt;#REF!,AN23*(1-#REF!/100),AN23),AN23)</f>
      </c>
      <c r="AP23" s="124">
        <f>IF(AO23&lt;&gt;"",(AO23-$AO$63)*#REF!/AO$65+#REF!,"")</f>
      </c>
    </row>
    <row r="24" spans="1:42" ht="15" customHeight="1">
      <c r="A24" s="125" t="e">
        <f>#REF!</f>
        <v>#REF!</v>
      </c>
      <c r="B24" s="126" t="e">
        <f>#REF!</f>
        <v>#REF!</v>
      </c>
      <c r="C24" s="127" t="e">
        <f>#REF!</f>
        <v>#REF!</v>
      </c>
      <c r="D24" s="128" t="e">
        <f>#REF!</f>
        <v>#REF!</v>
      </c>
      <c r="E24" s="120" t="b">
        <f>IF(OR(D24="",D$65=0),"",(D24-D$63)*E$4/#REF!)</f>
        <v>0</v>
      </c>
      <c r="F24" s="128" t="e">
        <f>#REF!</f>
        <v>#REF!</v>
      </c>
      <c r="G24" s="120" t="b">
        <f>IF(OR(F24="",F$65=0),"",(F24-F$63)*G$4/#REF!)</f>
        <v>0</v>
      </c>
      <c r="H24" s="128" t="e">
        <f>#REF!</f>
        <v>#REF!</v>
      </c>
      <c r="I24" s="120" t="b">
        <f>IF(OR(H24="",H$65=0),"",(H24-H$63)*I$4/#REF!)</f>
        <v>0</v>
      </c>
      <c r="J24" s="128" t="e">
        <f>#REF!</f>
        <v>#REF!</v>
      </c>
      <c r="K24" s="120" t="b">
        <f>IF(OR(J24="",J$65=0),"",(J24-J$63)*K$4/#REF!)</f>
        <v>0</v>
      </c>
      <c r="L24" s="128" t="e">
        <f>#REF!</f>
        <v>#REF!</v>
      </c>
      <c r="M24" s="120" t="b">
        <f>IF(OR(L24="",L$65=0),"",(L24-L$63)*M$4/#REF!)</f>
        <v>0</v>
      </c>
      <c r="N24" s="129" t="e">
        <f>A24</f>
        <v>#REF!</v>
      </c>
      <c r="O24" s="130" t="b">
        <f>IF(#REF!&gt;0,#REF!,"")</f>
        <v>0</v>
      </c>
      <c r="P24" s="120" t="b">
        <f>IF(OR(O24="",O$65=0),"",(O24-O$63)*P$4/#REF!)</f>
        <v>0</v>
      </c>
      <c r="Q24" s="130" t="b">
        <f>IF(#REF!&gt;0,#REF!,"")</f>
        <v>0</v>
      </c>
      <c r="R24" s="120" t="b">
        <f>IF(OR(Q24="",Q$65=0),"",(Q24-Q$63)*R$4/#REF!)</f>
        <v>0</v>
      </c>
      <c r="S24" s="130" t="b">
        <f>IF(#REF!&gt;0,#REF!,"")</f>
        <v>0</v>
      </c>
      <c r="T24" s="120" t="b">
        <f>IF(OR(S24="",S$65=0),"",(S24-S$63)*T$4/#REF!)</f>
        <v>0</v>
      </c>
      <c r="U24" s="130" t="b">
        <f>IF(#REF!&gt;0,#REF!,"")</f>
        <v>0</v>
      </c>
      <c r="V24" s="120" t="b">
        <f>IF(OR(U24="",U$65=0),"",(U24-U$63)*V$4/#REF!)</f>
        <v>0</v>
      </c>
      <c r="W24" s="130" t="b">
        <f>IF(#REF!&gt;0,#REF!,"")</f>
        <v>0</v>
      </c>
      <c r="X24" s="120" t="b">
        <f>IF(OR(W24="",W$65=0),"",(W24-W$63)*X$4/#REF!)</f>
        <v>0</v>
      </c>
      <c r="Y24" s="130" t="b">
        <f>IF(#REF!&gt;0,#REF!,"")</f>
        <v>0</v>
      </c>
      <c r="Z24" s="120" t="b">
        <f>IF(OR(Y24="",Y$65=0),"",(Y24-Y$63)*Z$4/#REF!)</f>
        <v>0</v>
      </c>
      <c r="AA24" s="130" t="b">
        <f>IF(#REF!&gt;0,#REF!,"")</f>
        <v>0</v>
      </c>
      <c r="AB24" s="120" t="b">
        <f>IF(OR(AA24="",AA$65=0),"",(AA24-AA$63)*AB$4/#REF!)</f>
        <v>0</v>
      </c>
      <c r="AC24" s="130" t="b">
        <f>IF(#REF!&gt;0,#REF!,"")</f>
        <v>0</v>
      </c>
      <c r="AD24" s="131" t="b">
        <f>IF(OR(AC24="",AC$65=0),"",(AC24-AC$63)*AD$4/#REF!)</f>
        <v>0</v>
      </c>
      <c r="AE24" s="129" t="e">
        <f>A24</f>
        <v>#REF!</v>
      </c>
      <c r="AF24" s="130" t="b">
        <f>IF(#REF!&gt;0,#REF!,"")</f>
        <v>0</v>
      </c>
      <c r="AG24" s="120" t="b">
        <f>IF(OR(AF24="",AF$65=0),"",(AF24-AF$63)*AG$4/#REF!)</f>
        <v>0</v>
      </c>
      <c r="AH24" s="130" t="b">
        <f>IF(#REF!&gt;0,#REF!,"")</f>
        <v>0</v>
      </c>
      <c r="AI24" s="120" t="b">
        <f>IF(OR(AH24="",AH$65=0),"",(AH24-AH$63)*AI$4/#REF!)</f>
        <v>0</v>
      </c>
      <c r="AJ24" s="121" t="b">
        <f>IF(#REF!&gt;0,#REF!,"")</f>
        <v>0</v>
      </c>
      <c r="AK24" s="114" t="b">
        <f>IF(OR(AJ24="",AJ$65=0),"",(AJ24-AJ$63)*AK$4/#REF!)</f>
        <v>0</v>
      </c>
      <c r="AL24" s="122" t="e">
        <f>E24+G24+I24+K24+M24+P24+R24+T24+V24+X24+Z24+AB24+AD24+AG24+AI24+AK24</f>
        <v>#REF!</v>
      </c>
      <c r="AM24" s="123">
        <f>IF(ISERROR(AL24),"",AL24)</f>
      </c>
      <c r="AN24" s="122">
        <f>IF(AM24&lt;&gt;"",((AM24-AM$63)*#REF!/AM$65+#REF!),"")</f>
      </c>
      <c r="AO24" s="123">
        <f>IF(AND(AN24&lt;&gt;"",ISNUMBER(C24)),IF(C24&lt;#REF!,AN24*(1-#REF!/100),AN24),AN24)</f>
      </c>
      <c r="AP24" s="124">
        <f>IF(AO24&lt;&gt;"",(AO24-$AO$63)*#REF!/AO$65+#REF!,"")</f>
      </c>
    </row>
    <row r="25" spans="1:42" ht="15" customHeight="1">
      <c r="A25" s="125" t="e">
        <f>#REF!</f>
        <v>#REF!</v>
      </c>
      <c r="B25" s="126" t="e">
        <f>#REF!</f>
        <v>#REF!</v>
      </c>
      <c r="C25" s="127" t="e">
        <f>#REF!</f>
        <v>#REF!</v>
      </c>
      <c r="D25" s="128" t="e">
        <f>#REF!</f>
        <v>#REF!</v>
      </c>
      <c r="E25" s="120" t="b">
        <f>IF(OR(D25="",D$65=0),"",(D25-D$63)*E$4/#REF!)</f>
        <v>0</v>
      </c>
      <c r="F25" s="128" t="e">
        <f>#REF!</f>
        <v>#REF!</v>
      </c>
      <c r="G25" s="120" t="b">
        <f>IF(OR(F25="",F$65=0),"",(F25-F$63)*G$4/#REF!)</f>
        <v>0</v>
      </c>
      <c r="H25" s="128" t="e">
        <f>#REF!</f>
        <v>#REF!</v>
      </c>
      <c r="I25" s="120" t="b">
        <f>IF(OR(H25="",H$65=0),"",(H25-H$63)*I$4/#REF!)</f>
        <v>0</v>
      </c>
      <c r="J25" s="128" t="e">
        <f>#REF!</f>
        <v>#REF!</v>
      </c>
      <c r="K25" s="120" t="b">
        <f>IF(OR(J25="",J$65=0),"",(J25-J$63)*K$4/#REF!)</f>
        <v>0</v>
      </c>
      <c r="L25" s="128" t="e">
        <f>#REF!</f>
        <v>#REF!</v>
      </c>
      <c r="M25" s="120" t="b">
        <f>IF(OR(L25="",L$65=0),"",(L25-L$63)*M$4/#REF!)</f>
        <v>0</v>
      </c>
      <c r="N25" s="129" t="e">
        <f>A25</f>
        <v>#REF!</v>
      </c>
      <c r="O25" s="130" t="b">
        <f>IF(#REF!&gt;0,#REF!,"")</f>
        <v>0</v>
      </c>
      <c r="P25" s="120" t="b">
        <f>IF(OR(O25="",O$65=0),"",(O25-O$63)*P$4/#REF!)</f>
        <v>0</v>
      </c>
      <c r="Q25" s="130" t="b">
        <f>IF(#REF!&gt;0,#REF!,"")</f>
        <v>0</v>
      </c>
      <c r="R25" s="120" t="b">
        <f>IF(OR(Q25="",Q$65=0),"",(Q25-Q$63)*R$4/#REF!)</f>
        <v>0</v>
      </c>
      <c r="S25" s="130" t="b">
        <f>IF(#REF!&gt;0,#REF!,"")</f>
        <v>0</v>
      </c>
      <c r="T25" s="120" t="b">
        <f>IF(OR(S25="",S$65=0),"",(S25-S$63)*T$4/#REF!)</f>
        <v>0</v>
      </c>
      <c r="U25" s="130" t="b">
        <f>IF(#REF!&gt;0,#REF!,"")</f>
        <v>0</v>
      </c>
      <c r="V25" s="120" t="b">
        <f>IF(OR(U25="",U$65=0),"",(U25-U$63)*V$4/#REF!)</f>
        <v>0</v>
      </c>
      <c r="W25" s="130" t="b">
        <f>IF(#REF!&gt;0,#REF!,"")</f>
        <v>0</v>
      </c>
      <c r="X25" s="120" t="b">
        <f>IF(OR(W25="",W$65=0),"",(W25-W$63)*X$4/#REF!)</f>
        <v>0</v>
      </c>
      <c r="Y25" s="130" t="b">
        <f>IF(#REF!&gt;0,#REF!,"")</f>
        <v>0</v>
      </c>
      <c r="Z25" s="120" t="b">
        <f>IF(OR(Y25="",Y$65=0),"",(Y25-Y$63)*Z$4/#REF!)</f>
        <v>0</v>
      </c>
      <c r="AA25" s="130" t="b">
        <f>IF(#REF!&gt;0,#REF!,"")</f>
        <v>0</v>
      </c>
      <c r="AB25" s="120" t="b">
        <f>IF(OR(AA25="",AA$65=0),"",(AA25-AA$63)*AB$4/#REF!)</f>
        <v>0</v>
      </c>
      <c r="AC25" s="130" t="b">
        <f>IF(#REF!&gt;0,#REF!,"")</f>
        <v>0</v>
      </c>
      <c r="AD25" s="131" t="b">
        <f>IF(OR(AC25="",AC$65=0),"",(AC25-AC$63)*AD$4/#REF!)</f>
        <v>0</v>
      </c>
      <c r="AE25" s="129" t="e">
        <f>A25</f>
        <v>#REF!</v>
      </c>
      <c r="AF25" s="130" t="b">
        <f>IF(#REF!&gt;0,#REF!,"")</f>
        <v>0</v>
      </c>
      <c r="AG25" s="120" t="b">
        <f>IF(OR(AF25="",AF$65=0),"",(AF25-AF$63)*AG$4/#REF!)</f>
        <v>0</v>
      </c>
      <c r="AH25" s="130" t="b">
        <f>IF(#REF!&gt;0,#REF!,"")</f>
        <v>0</v>
      </c>
      <c r="AI25" s="120" t="b">
        <f>IF(OR(AH25="",AH$65=0),"",(AH25-AH$63)*AI$4/#REF!)</f>
        <v>0</v>
      </c>
      <c r="AJ25" s="121" t="b">
        <f>IF(#REF!&gt;0,#REF!,"")</f>
        <v>0</v>
      </c>
      <c r="AK25" s="114" t="b">
        <f>IF(OR(AJ25="",AJ$65=0),"",(AJ25-AJ$63)*AK$4/#REF!)</f>
        <v>0</v>
      </c>
      <c r="AL25" s="122" t="e">
        <f>E25+G25+I25+K25+M25+P25+R25+T25+V25+X25+Z25+AB25+AD25+AG25+AI25+AK25</f>
        <v>#REF!</v>
      </c>
      <c r="AM25" s="123">
        <f>IF(ISERROR(AL25),"",AL25)</f>
      </c>
      <c r="AN25" s="122">
        <f>IF(AM25&lt;&gt;"",((AM25-AM$63)*#REF!/AM$65+#REF!),"")</f>
      </c>
      <c r="AO25" s="123">
        <f>IF(AND(AN25&lt;&gt;"",ISNUMBER(C25)),IF(C25&lt;#REF!,AN25*(1-#REF!/100),AN25),AN25)</f>
      </c>
      <c r="AP25" s="124">
        <f>IF(AO25&lt;&gt;"",(AO25-$AO$63)*#REF!/AO$65+#REF!,"")</f>
      </c>
    </row>
    <row r="26" spans="1:42" ht="15" customHeight="1">
      <c r="A26" s="125" t="e">
        <f>#REF!</f>
        <v>#REF!</v>
      </c>
      <c r="B26" s="126" t="e">
        <f>#REF!</f>
        <v>#REF!</v>
      </c>
      <c r="C26" s="127" t="e">
        <f>#REF!</f>
        <v>#REF!</v>
      </c>
      <c r="D26" s="128" t="e">
        <f>#REF!</f>
        <v>#REF!</v>
      </c>
      <c r="E26" s="120" t="b">
        <f>IF(OR(D26="",D$65=0),"",(D26-D$63)*E$4/#REF!)</f>
        <v>0</v>
      </c>
      <c r="F26" s="128" t="e">
        <f>#REF!</f>
        <v>#REF!</v>
      </c>
      <c r="G26" s="120" t="b">
        <f>IF(OR(F26="",F$65=0),"",(F26-F$63)*G$4/#REF!)</f>
        <v>0</v>
      </c>
      <c r="H26" s="128" t="e">
        <f>#REF!</f>
        <v>#REF!</v>
      </c>
      <c r="I26" s="120" t="b">
        <f>IF(OR(H26="",H$65=0),"",(H26-H$63)*I$4/#REF!)</f>
        <v>0</v>
      </c>
      <c r="J26" s="128" t="e">
        <f>#REF!</f>
        <v>#REF!</v>
      </c>
      <c r="K26" s="120" t="b">
        <f>IF(OR(J26="",J$65=0),"",(J26-J$63)*K$4/#REF!)</f>
        <v>0</v>
      </c>
      <c r="L26" s="128" t="e">
        <f>#REF!</f>
        <v>#REF!</v>
      </c>
      <c r="M26" s="120" t="b">
        <f>IF(OR(L26="",L$65=0),"",(L26-L$63)*M$4/#REF!)</f>
        <v>0</v>
      </c>
      <c r="N26" s="129" t="e">
        <f>A26</f>
        <v>#REF!</v>
      </c>
      <c r="O26" s="130" t="b">
        <f>IF(#REF!&gt;0,#REF!,"")</f>
        <v>0</v>
      </c>
      <c r="P26" s="120" t="b">
        <f>IF(OR(O26="",O$65=0),"",(O26-O$63)*P$4/#REF!)</f>
        <v>0</v>
      </c>
      <c r="Q26" s="130" t="b">
        <f>IF(#REF!&gt;0,#REF!,"")</f>
        <v>0</v>
      </c>
      <c r="R26" s="120" t="b">
        <f>IF(OR(Q26="",Q$65=0),"",(Q26-Q$63)*R$4/#REF!)</f>
        <v>0</v>
      </c>
      <c r="S26" s="130" t="b">
        <f>IF(#REF!&gt;0,#REF!,"")</f>
        <v>0</v>
      </c>
      <c r="T26" s="120" t="b">
        <f>IF(OR(S26="",S$65=0),"",(S26-S$63)*T$4/#REF!)</f>
        <v>0</v>
      </c>
      <c r="U26" s="130" t="b">
        <f>IF(#REF!&gt;0,#REF!,"")</f>
        <v>0</v>
      </c>
      <c r="V26" s="120" t="b">
        <f>IF(OR(U26="",U$65=0),"",(U26-U$63)*V$4/#REF!)</f>
        <v>0</v>
      </c>
      <c r="W26" s="130" t="b">
        <f>IF(#REF!&gt;0,#REF!,"")</f>
        <v>0</v>
      </c>
      <c r="X26" s="120" t="b">
        <f>IF(OR(W26="",W$65=0),"",(W26-W$63)*X$4/#REF!)</f>
        <v>0</v>
      </c>
      <c r="Y26" s="130" t="b">
        <f>IF(#REF!&gt;0,#REF!,"")</f>
        <v>0</v>
      </c>
      <c r="Z26" s="120" t="b">
        <f>IF(OR(Y26="",Y$65=0),"",(Y26-Y$63)*Z$4/#REF!)</f>
        <v>0</v>
      </c>
      <c r="AA26" s="130" t="b">
        <f>IF(#REF!&gt;0,#REF!,"")</f>
        <v>0</v>
      </c>
      <c r="AB26" s="120" t="b">
        <f>IF(OR(AA26="",AA$65=0),"",(AA26-AA$63)*AB$4/#REF!)</f>
        <v>0</v>
      </c>
      <c r="AC26" s="130" t="b">
        <f>IF(#REF!&gt;0,#REF!,"")</f>
        <v>0</v>
      </c>
      <c r="AD26" s="131" t="b">
        <f>IF(OR(AC26="",AC$65=0),"",(AC26-AC$63)*AD$4/#REF!)</f>
        <v>0</v>
      </c>
      <c r="AE26" s="129" t="e">
        <f>A26</f>
        <v>#REF!</v>
      </c>
      <c r="AF26" s="130" t="b">
        <f>IF(#REF!&gt;0,#REF!,"")</f>
        <v>0</v>
      </c>
      <c r="AG26" s="120" t="b">
        <f>IF(OR(AF26="",AF$65=0),"",(AF26-AF$63)*AG$4/#REF!)</f>
        <v>0</v>
      </c>
      <c r="AH26" s="130" t="b">
        <f>IF(#REF!&gt;0,#REF!,"")</f>
        <v>0</v>
      </c>
      <c r="AI26" s="120" t="b">
        <f>IF(OR(AH26="",AH$65=0),"",(AH26-AH$63)*AI$4/#REF!)</f>
        <v>0</v>
      </c>
      <c r="AJ26" s="121" t="b">
        <f>IF(#REF!&gt;0,#REF!,"")</f>
        <v>0</v>
      </c>
      <c r="AK26" s="114" t="b">
        <f>IF(OR(AJ26="",AJ$65=0),"",(AJ26-AJ$63)*AK$4/#REF!)</f>
        <v>0</v>
      </c>
      <c r="AL26" s="122" t="e">
        <f>E26+G26+I26+K26+M26+P26+R26+T26+V26+X26+Z26+AB26+AD26+AG26+AI26+AK26</f>
        <v>#REF!</v>
      </c>
      <c r="AM26" s="123">
        <f>IF(ISERROR(AL26),"",AL26)</f>
      </c>
      <c r="AN26" s="122">
        <f>IF(AM26&lt;&gt;"",((AM26-AM$63)*#REF!/AM$65+#REF!),"")</f>
      </c>
      <c r="AO26" s="123">
        <f>IF(AND(AN26&lt;&gt;"",ISNUMBER(C26)),IF(C26&lt;#REF!,AN26*(1-#REF!/100),AN26),AN26)</f>
      </c>
      <c r="AP26" s="124">
        <f>IF(AO26&lt;&gt;"",(AO26-$AO$63)*#REF!/AO$65+#REF!,"")</f>
      </c>
    </row>
    <row r="27" spans="1:42" ht="15" customHeight="1">
      <c r="A27" s="125" t="e">
        <f>#REF!</f>
        <v>#REF!</v>
      </c>
      <c r="B27" s="126" t="e">
        <f>#REF!</f>
        <v>#REF!</v>
      </c>
      <c r="C27" s="127" t="e">
        <f>#REF!</f>
        <v>#REF!</v>
      </c>
      <c r="D27" s="128" t="e">
        <f>#REF!</f>
        <v>#REF!</v>
      </c>
      <c r="E27" s="120" t="b">
        <f>IF(OR(D27="",D$65=0),"",(D27-D$63)*E$4/#REF!)</f>
        <v>0</v>
      </c>
      <c r="F27" s="128" t="e">
        <f>#REF!</f>
        <v>#REF!</v>
      </c>
      <c r="G27" s="120" t="b">
        <f>IF(OR(F27="",F$65=0),"",(F27-F$63)*G$4/#REF!)</f>
        <v>0</v>
      </c>
      <c r="H27" s="128" t="e">
        <f>#REF!</f>
        <v>#REF!</v>
      </c>
      <c r="I27" s="120" t="b">
        <f>IF(OR(H27="",H$65=0),"",(H27-H$63)*I$4/#REF!)</f>
        <v>0</v>
      </c>
      <c r="J27" s="128" t="e">
        <f>#REF!</f>
        <v>#REF!</v>
      </c>
      <c r="K27" s="120" t="b">
        <f>IF(OR(J27="",J$65=0),"",(J27-J$63)*K$4/#REF!)</f>
        <v>0</v>
      </c>
      <c r="L27" s="128" t="e">
        <f>#REF!</f>
        <v>#REF!</v>
      </c>
      <c r="M27" s="120" t="b">
        <f>IF(OR(L27="",L$65=0),"",(L27-L$63)*M$4/#REF!)</f>
        <v>0</v>
      </c>
      <c r="N27" s="129" t="e">
        <f>A27</f>
        <v>#REF!</v>
      </c>
      <c r="O27" s="130" t="b">
        <f>IF(#REF!&gt;0,#REF!,"")</f>
        <v>0</v>
      </c>
      <c r="P27" s="120" t="b">
        <f>IF(OR(O27="",O$65=0),"",(O27-O$63)*P$4/#REF!)</f>
        <v>0</v>
      </c>
      <c r="Q27" s="130" t="b">
        <f>IF(#REF!&gt;0,#REF!,"")</f>
        <v>0</v>
      </c>
      <c r="R27" s="120" t="b">
        <f>IF(OR(Q27="",Q$65=0),"",(Q27-Q$63)*R$4/#REF!)</f>
        <v>0</v>
      </c>
      <c r="S27" s="130" t="b">
        <f>IF(#REF!&gt;0,#REF!,"")</f>
        <v>0</v>
      </c>
      <c r="T27" s="120" t="b">
        <f>IF(OR(S27="",S$65=0),"",(S27-S$63)*T$4/#REF!)</f>
        <v>0</v>
      </c>
      <c r="U27" s="130" t="b">
        <f>IF(#REF!&gt;0,#REF!,"")</f>
        <v>0</v>
      </c>
      <c r="V27" s="120" t="b">
        <f>IF(OR(U27="",U$65=0),"",(U27-U$63)*V$4/#REF!)</f>
        <v>0</v>
      </c>
      <c r="W27" s="130" t="b">
        <f>IF(#REF!&gt;0,#REF!,"")</f>
        <v>0</v>
      </c>
      <c r="X27" s="120" t="b">
        <f>IF(OR(W27="",W$65=0),"",(W27-W$63)*X$4/#REF!)</f>
        <v>0</v>
      </c>
      <c r="Y27" s="130" t="b">
        <f>IF(#REF!&gt;0,#REF!,"")</f>
        <v>0</v>
      </c>
      <c r="Z27" s="120" t="b">
        <f>IF(OR(Y27="",Y$65=0),"",(Y27-Y$63)*Z$4/#REF!)</f>
        <v>0</v>
      </c>
      <c r="AA27" s="130" t="b">
        <f>IF(#REF!&gt;0,#REF!,"")</f>
        <v>0</v>
      </c>
      <c r="AB27" s="120" t="b">
        <f>IF(OR(AA27="",AA$65=0),"",(AA27-AA$63)*AB$4/#REF!)</f>
        <v>0</v>
      </c>
      <c r="AC27" s="130" t="b">
        <f>IF(#REF!&gt;0,#REF!,"")</f>
        <v>0</v>
      </c>
      <c r="AD27" s="131" t="b">
        <f>IF(OR(AC27="",AC$65=0),"",(AC27-AC$63)*AD$4/#REF!)</f>
        <v>0</v>
      </c>
      <c r="AE27" s="129" t="e">
        <f>A27</f>
        <v>#REF!</v>
      </c>
      <c r="AF27" s="130" t="b">
        <f>IF(#REF!&gt;0,#REF!,"")</f>
        <v>0</v>
      </c>
      <c r="AG27" s="120" t="b">
        <f>IF(OR(AF27="",AF$65=0),"",(AF27-AF$63)*AG$4/#REF!)</f>
        <v>0</v>
      </c>
      <c r="AH27" s="130" t="b">
        <f>IF(#REF!&gt;0,#REF!,"")</f>
        <v>0</v>
      </c>
      <c r="AI27" s="120" t="b">
        <f>IF(OR(AH27="",AH$65=0),"",(AH27-AH$63)*AI$4/#REF!)</f>
        <v>0</v>
      </c>
      <c r="AJ27" s="121" t="b">
        <f>IF(#REF!&gt;0,#REF!,"")</f>
        <v>0</v>
      </c>
      <c r="AK27" s="114" t="b">
        <f>IF(OR(AJ27="",AJ$65=0),"",(AJ27-AJ$63)*AK$4/#REF!)</f>
        <v>0</v>
      </c>
      <c r="AL27" s="122" t="e">
        <f>E27+G27+I27+K27+M27+P27+R27+T27+V27+X27+Z27+AB27+AD27+AG27+AI27+AK27</f>
        <v>#REF!</v>
      </c>
      <c r="AM27" s="123">
        <f>IF(ISERROR(AL27),"",AL27)</f>
      </c>
      <c r="AN27" s="122">
        <f>IF(AM27&lt;&gt;"",((AM27-AM$63)*#REF!/AM$65+#REF!),"")</f>
      </c>
      <c r="AO27" s="123">
        <f>IF(AND(AN27&lt;&gt;"",ISNUMBER(C27)),IF(C27&lt;#REF!,AN27*(1-#REF!/100),AN27),AN27)</f>
      </c>
      <c r="AP27" s="124">
        <f>IF(AO27&lt;&gt;"",(AO27-$AO$63)*#REF!/AO$65+#REF!,"")</f>
      </c>
    </row>
    <row r="28" spans="1:42" ht="15" customHeight="1">
      <c r="A28" s="125" t="e">
        <f>#REF!</f>
        <v>#REF!</v>
      </c>
      <c r="B28" s="126" t="e">
        <f>#REF!</f>
        <v>#REF!</v>
      </c>
      <c r="C28" s="127" t="e">
        <f>#REF!</f>
        <v>#REF!</v>
      </c>
      <c r="D28" s="128" t="e">
        <f>#REF!</f>
        <v>#REF!</v>
      </c>
      <c r="E28" s="120" t="b">
        <f>IF(OR(D28="",D$65=0),"",(D28-D$63)*E$4/#REF!)</f>
        <v>0</v>
      </c>
      <c r="F28" s="128" t="e">
        <f>#REF!</f>
        <v>#REF!</v>
      </c>
      <c r="G28" s="120" t="b">
        <f>IF(OR(F28="",F$65=0),"",(F28-F$63)*G$4/#REF!)</f>
        <v>0</v>
      </c>
      <c r="H28" s="128" t="e">
        <f>#REF!</f>
        <v>#REF!</v>
      </c>
      <c r="I28" s="120" t="b">
        <f>IF(OR(H28="",H$65=0),"",(H28-H$63)*I$4/#REF!)</f>
        <v>0</v>
      </c>
      <c r="J28" s="128" t="e">
        <f>#REF!</f>
        <v>#REF!</v>
      </c>
      <c r="K28" s="120" t="b">
        <f>IF(OR(J28="",J$65=0),"",(J28-J$63)*K$4/#REF!)</f>
        <v>0</v>
      </c>
      <c r="L28" s="128" t="e">
        <f>#REF!</f>
        <v>#REF!</v>
      </c>
      <c r="M28" s="120" t="b">
        <f>IF(OR(L28="",L$65=0),"",(L28-L$63)*M$4/#REF!)</f>
        <v>0</v>
      </c>
      <c r="N28" s="129" t="e">
        <f>A28</f>
        <v>#REF!</v>
      </c>
      <c r="O28" s="130" t="b">
        <f>IF(#REF!&gt;0,#REF!,"")</f>
        <v>0</v>
      </c>
      <c r="P28" s="120" t="b">
        <f>IF(OR(O28="",O$65=0),"",(O28-O$63)*P$4/#REF!)</f>
        <v>0</v>
      </c>
      <c r="Q28" s="130" t="b">
        <f>IF(#REF!&gt;0,#REF!,"")</f>
        <v>0</v>
      </c>
      <c r="R28" s="120" t="b">
        <f>IF(OR(Q28="",Q$65=0),"",(Q28-Q$63)*R$4/#REF!)</f>
        <v>0</v>
      </c>
      <c r="S28" s="130" t="b">
        <f>IF(#REF!&gt;0,#REF!,"")</f>
        <v>0</v>
      </c>
      <c r="T28" s="120" t="b">
        <f>IF(OR(S28="",S$65=0),"",(S28-S$63)*T$4/#REF!)</f>
        <v>0</v>
      </c>
      <c r="U28" s="130" t="b">
        <f>IF(#REF!&gt;0,#REF!,"")</f>
        <v>0</v>
      </c>
      <c r="V28" s="120" t="b">
        <f>IF(OR(U28="",U$65=0),"",(U28-U$63)*V$4/#REF!)</f>
        <v>0</v>
      </c>
      <c r="W28" s="130" t="b">
        <f>IF(#REF!&gt;0,#REF!,"")</f>
        <v>0</v>
      </c>
      <c r="X28" s="120" t="b">
        <f>IF(OR(W28="",W$65=0),"",(W28-W$63)*X$4/#REF!)</f>
        <v>0</v>
      </c>
      <c r="Y28" s="130" t="b">
        <f>IF(#REF!&gt;0,#REF!,"")</f>
        <v>0</v>
      </c>
      <c r="Z28" s="120" t="b">
        <f>IF(OR(Y28="",Y$65=0),"",(Y28-Y$63)*Z$4/#REF!)</f>
        <v>0</v>
      </c>
      <c r="AA28" s="130" t="b">
        <f>IF(#REF!&gt;0,#REF!,"")</f>
        <v>0</v>
      </c>
      <c r="AB28" s="120" t="b">
        <f>IF(OR(AA28="",AA$65=0),"",(AA28-AA$63)*AB$4/#REF!)</f>
        <v>0</v>
      </c>
      <c r="AC28" s="130" t="b">
        <f>IF(#REF!&gt;0,#REF!,"")</f>
        <v>0</v>
      </c>
      <c r="AD28" s="131" t="b">
        <f>IF(OR(AC28="",AC$65=0),"",(AC28-AC$63)*AD$4/#REF!)</f>
        <v>0</v>
      </c>
      <c r="AE28" s="129" t="e">
        <f>A28</f>
        <v>#REF!</v>
      </c>
      <c r="AF28" s="130" t="b">
        <f>IF(#REF!&gt;0,#REF!,"")</f>
        <v>0</v>
      </c>
      <c r="AG28" s="120" t="b">
        <f>IF(OR(AF28="",AF$65=0),"",(AF28-AF$63)*AG$4/#REF!)</f>
        <v>0</v>
      </c>
      <c r="AH28" s="130" t="b">
        <f>IF(#REF!&gt;0,#REF!,"")</f>
        <v>0</v>
      </c>
      <c r="AI28" s="120" t="b">
        <f>IF(OR(AH28="",AH$65=0),"",(AH28-AH$63)*AI$4/#REF!)</f>
        <v>0</v>
      </c>
      <c r="AJ28" s="121" t="b">
        <f>IF(#REF!&gt;0,#REF!,"")</f>
        <v>0</v>
      </c>
      <c r="AK28" s="114" t="b">
        <f>IF(OR(AJ28="",AJ$65=0),"",(AJ28-AJ$63)*AK$4/#REF!)</f>
        <v>0</v>
      </c>
      <c r="AL28" s="122" t="e">
        <f>E28+G28+I28+K28+M28+P28+R28+T28+V28+X28+Z28+AB28+AD28+AG28+AI28+AK28</f>
        <v>#REF!</v>
      </c>
      <c r="AM28" s="123">
        <f>IF(ISERROR(AL28),"",AL28)</f>
      </c>
      <c r="AN28" s="122">
        <f>IF(AM28&lt;&gt;"",((AM28-AM$63)*#REF!/AM$65+#REF!),"")</f>
      </c>
      <c r="AO28" s="123">
        <f>IF(AND(AN28&lt;&gt;"",ISNUMBER(C28)),IF(C28&lt;#REF!,AN28*(1-#REF!/100),AN28),AN28)</f>
      </c>
      <c r="AP28" s="124">
        <f>IF(AO28&lt;&gt;"",(AO28-$AO$63)*#REF!/AO$65+#REF!,"")</f>
      </c>
    </row>
    <row r="29" spans="1:42" ht="15" customHeight="1">
      <c r="A29" s="125" t="e">
        <f>#REF!</f>
        <v>#REF!</v>
      </c>
      <c r="B29" s="126" t="e">
        <f>#REF!</f>
        <v>#REF!</v>
      </c>
      <c r="C29" s="127" t="e">
        <f>#REF!</f>
        <v>#REF!</v>
      </c>
      <c r="D29" s="128" t="e">
        <f>#REF!</f>
        <v>#REF!</v>
      </c>
      <c r="E29" s="120" t="b">
        <f>IF(OR(D29="",D$65=0),"",(D29-D$63)*E$4/#REF!)</f>
        <v>0</v>
      </c>
      <c r="F29" s="128" t="e">
        <f>#REF!</f>
        <v>#REF!</v>
      </c>
      <c r="G29" s="120" t="b">
        <f>IF(OR(F29="",F$65=0),"",(F29-F$63)*G$4/#REF!)</f>
        <v>0</v>
      </c>
      <c r="H29" s="128" t="e">
        <f>#REF!</f>
        <v>#REF!</v>
      </c>
      <c r="I29" s="120" t="b">
        <f>IF(OR(H29="",H$65=0),"",(H29-H$63)*I$4/#REF!)</f>
        <v>0</v>
      </c>
      <c r="J29" s="128" t="e">
        <f>#REF!</f>
        <v>#REF!</v>
      </c>
      <c r="K29" s="120" t="b">
        <f>IF(OR(J29="",J$65=0),"",(J29-J$63)*K$4/#REF!)</f>
        <v>0</v>
      </c>
      <c r="L29" s="128" t="e">
        <f>#REF!</f>
        <v>#REF!</v>
      </c>
      <c r="M29" s="120" t="b">
        <f>IF(OR(L29="",L$65=0),"",(L29-L$63)*M$4/#REF!)</f>
        <v>0</v>
      </c>
      <c r="N29" s="129" t="e">
        <f>A29</f>
        <v>#REF!</v>
      </c>
      <c r="O29" s="130" t="b">
        <f>IF(#REF!&gt;0,#REF!,"")</f>
        <v>0</v>
      </c>
      <c r="P29" s="120" t="b">
        <f>IF(OR(O29="",O$65=0),"",(O29-O$63)*P$4/#REF!)</f>
        <v>0</v>
      </c>
      <c r="Q29" s="130" t="b">
        <f>IF(#REF!&gt;0,#REF!,"")</f>
        <v>0</v>
      </c>
      <c r="R29" s="120" t="b">
        <f>IF(OR(Q29="",Q$65=0),"",(Q29-Q$63)*R$4/#REF!)</f>
        <v>0</v>
      </c>
      <c r="S29" s="130" t="b">
        <f>IF(#REF!&gt;0,#REF!,"")</f>
        <v>0</v>
      </c>
      <c r="T29" s="120" t="b">
        <f>IF(OR(S29="",S$65=0),"",(S29-S$63)*T$4/#REF!)</f>
        <v>0</v>
      </c>
      <c r="U29" s="130" t="b">
        <f>IF(#REF!&gt;0,#REF!,"")</f>
        <v>0</v>
      </c>
      <c r="V29" s="120" t="b">
        <f>IF(OR(U29="",U$65=0),"",(U29-U$63)*V$4/#REF!)</f>
        <v>0</v>
      </c>
      <c r="W29" s="130" t="b">
        <f>IF(#REF!&gt;0,#REF!,"")</f>
        <v>0</v>
      </c>
      <c r="X29" s="120" t="b">
        <f>IF(OR(W29="",W$65=0),"",(W29-W$63)*X$4/#REF!)</f>
        <v>0</v>
      </c>
      <c r="Y29" s="130" t="b">
        <f>IF(#REF!&gt;0,#REF!,"")</f>
        <v>0</v>
      </c>
      <c r="Z29" s="120" t="b">
        <f>IF(OR(Y29="",Y$65=0),"",(Y29-Y$63)*Z$4/#REF!)</f>
        <v>0</v>
      </c>
      <c r="AA29" s="130" t="b">
        <f>IF(#REF!&gt;0,#REF!,"")</f>
        <v>0</v>
      </c>
      <c r="AB29" s="120" t="b">
        <f>IF(OR(AA29="",AA$65=0),"",(AA29-AA$63)*AB$4/#REF!)</f>
        <v>0</v>
      </c>
      <c r="AC29" s="130" t="b">
        <f>IF(#REF!&gt;0,#REF!,"")</f>
        <v>0</v>
      </c>
      <c r="AD29" s="131" t="b">
        <f>IF(OR(AC29="",AC$65=0),"",(AC29-AC$63)*AD$4/#REF!)</f>
        <v>0</v>
      </c>
      <c r="AE29" s="129" t="e">
        <f>A29</f>
        <v>#REF!</v>
      </c>
      <c r="AF29" s="130" t="b">
        <f>IF(#REF!&gt;0,#REF!,"")</f>
        <v>0</v>
      </c>
      <c r="AG29" s="120" t="b">
        <f>IF(OR(AF29="",AF$65=0),"",(AF29-AF$63)*AG$4/#REF!)</f>
        <v>0</v>
      </c>
      <c r="AH29" s="130" t="b">
        <f>IF(#REF!&gt;0,#REF!,"")</f>
        <v>0</v>
      </c>
      <c r="AI29" s="120" t="b">
        <f>IF(OR(AH29="",AH$65=0),"",(AH29-AH$63)*AI$4/#REF!)</f>
        <v>0</v>
      </c>
      <c r="AJ29" s="121" t="b">
        <f>IF(#REF!&gt;0,#REF!,"")</f>
        <v>0</v>
      </c>
      <c r="AK29" s="114" t="b">
        <f>IF(OR(AJ29="",AJ$65=0),"",(AJ29-AJ$63)*AK$4/#REF!)</f>
        <v>0</v>
      </c>
      <c r="AL29" s="122" t="e">
        <f>E29+G29+I29+K29+M29+P29+R29+T29+V29+X29+Z29+AB29+AD29+AG29+AI29+AK29</f>
        <v>#REF!</v>
      </c>
      <c r="AM29" s="123">
        <f>IF(ISERROR(AL29),"",AL29)</f>
      </c>
      <c r="AN29" s="122">
        <f>IF(AM29&lt;&gt;"",((AM29-AM$63)*#REF!/AM$65+#REF!),"")</f>
      </c>
      <c r="AO29" s="123">
        <f>IF(AND(AN29&lt;&gt;"",ISNUMBER(C29)),IF(C29&lt;#REF!,AN29*(1-#REF!/100),AN29),AN29)</f>
      </c>
      <c r="AP29" s="124">
        <f>IF(AO29&lt;&gt;"",(AO29-$AO$63)*#REF!/AO$65+#REF!,"")</f>
      </c>
    </row>
    <row r="30" spans="1:42" ht="15" customHeight="1">
      <c r="A30" s="132" t="e">
        <f>#REF!</f>
        <v>#REF!</v>
      </c>
      <c r="B30" s="133" t="e">
        <f>#REF!</f>
        <v>#REF!</v>
      </c>
      <c r="C30" s="134" t="e">
        <f>#REF!</f>
        <v>#REF!</v>
      </c>
      <c r="D30" s="135" t="e">
        <f>#REF!</f>
        <v>#REF!</v>
      </c>
      <c r="E30" s="136" t="b">
        <f>IF(OR(D30="",D$65=0),"",(D30-D$63)*E$4/#REF!)</f>
        <v>0</v>
      </c>
      <c r="F30" s="135" t="e">
        <f>#REF!</f>
        <v>#REF!</v>
      </c>
      <c r="G30" s="136" t="b">
        <f>IF(OR(F30="",F$65=0),"",(F30-F$63)*G$4/#REF!)</f>
        <v>0</v>
      </c>
      <c r="H30" s="135" t="e">
        <f>#REF!</f>
        <v>#REF!</v>
      </c>
      <c r="I30" s="136" t="b">
        <f>IF(OR(H30="",H$65=0),"",(H30-H$63)*I$4/#REF!)</f>
        <v>0</v>
      </c>
      <c r="J30" s="135" t="e">
        <f>#REF!</f>
        <v>#REF!</v>
      </c>
      <c r="K30" s="136" t="b">
        <f>IF(OR(J30="",J$65=0),"",(J30-J$63)*K$4/#REF!)</f>
        <v>0</v>
      </c>
      <c r="L30" s="135" t="e">
        <f>#REF!</f>
        <v>#REF!</v>
      </c>
      <c r="M30" s="136" t="b">
        <f>IF(OR(L30="",L$65=0),"",(L30-L$63)*M$4/#REF!)</f>
        <v>0</v>
      </c>
      <c r="N30" s="137" t="e">
        <f>A30</f>
        <v>#REF!</v>
      </c>
      <c r="O30" s="121" t="b">
        <f>IF(#REF!&gt;0,#REF!,"")</f>
        <v>0</v>
      </c>
      <c r="P30" s="136" t="b">
        <f>IF(OR(O30="",O$65=0),"",(O30-O$63)*P$4/#REF!)</f>
        <v>0</v>
      </c>
      <c r="Q30" s="121" t="b">
        <f>IF(#REF!&gt;0,#REF!,"")</f>
        <v>0</v>
      </c>
      <c r="R30" s="136" t="b">
        <f>IF(OR(Q30="",Q$65=0),"",(Q30-Q$63)*R$4/#REF!)</f>
        <v>0</v>
      </c>
      <c r="S30" s="121" t="b">
        <f>IF(#REF!&gt;0,#REF!,"")</f>
        <v>0</v>
      </c>
      <c r="T30" s="136" t="b">
        <f>IF(OR(S30="",S$65=0),"",(S30-S$63)*T$4/#REF!)</f>
        <v>0</v>
      </c>
      <c r="U30" s="121" t="b">
        <f>IF(#REF!&gt;0,#REF!,"")</f>
        <v>0</v>
      </c>
      <c r="V30" s="136" t="b">
        <f>IF(OR(U30="",U$65=0),"",(U30-U$63)*V$4/#REF!)</f>
        <v>0</v>
      </c>
      <c r="W30" s="121" t="b">
        <f>IF(#REF!&gt;0,#REF!,"")</f>
        <v>0</v>
      </c>
      <c r="X30" s="136" t="b">
        <f>IF(OR(W30="",W$65=0),"",(W30-W$63)*X$4/#REF!)</f>
        <v>0</v>
      </c>
      <c r="Y30" s="121" t="b">
        <f>IF(#REF!&gt;0,#REF!,"")</f>
        <v>0</v>
      </c>
      <c r="Z30" s="136" t="b">
        <f>IF(OR(Y30="",Y$65=0),"",(Y30-Y$63)*Z$4/#REF!)</f>
        <v>0</v>
      </c>
      <c r="AA30" s="121" t="b">
        <f>IF(#REF!&gt;0,#REF!,"")</f>
        <v>0</v>
      </c>
      <c r="AB30" s="136" t="b">
        <f>IF(OR(AA30="",AA$65=0),"",(AA30-AA$63)*AB$4/#REF!)</f>
        <v>0</v>
      </c>
      <c r="AC30" s="121" t="b">
        <f>IF(#REF!&gt;0,#REF!,"")</f>
        <v>0</v>
      </c>
      <c r="AD30" s="138" t="b">
        <f>IF(OR(AC30="",AC$65=0),"",(AC30-AC$63)*AD$4/#REF!)</f>
        <v>0</v>
      </c>
      <c r="AE30" s="137" t="e">
        <f>A30</f>
        <v>#REF!</v>
      </c>
      <c r="AF30" s="121" t="b">
        <f>IF(#REF!&gt;0,#REF!,"")</f>
        <v>0</v>
      </c>
      <c r="AG30" s="136" t="b">
        <f>IF(OR(AF30="",AF$65=0),"",(AF30-AF$63)*AG$4/#REF!)</f>
        <v>0</v>
      </c>
      <c r="AH30" s="121" t="b">
        <f>IF(#REF!&gt;0,#REF!,"")</f>
        <v>0</v>
      </c>
      <c r="AI30" s="136" t="b">
        <f>IF(OR(AH30="",AH$65=0),"",(AH30-AH$63)*AI$4/#REF!)</f>
        <v>0</v>
      </c>
      <c r="AJ30" s="121" t="b">
        <f>IF(#REF!&gt;0,#REF!,"")</f>
        <v>0</v>
      </c>
      <c r="AK30" s="114" t="b">
        <f>IF(OR(AJ30="",AJ$65=0),"",(AJ30-AJ$63)*AK$4/#REF!)</f>
        <v>0</v>
      </c>
      <c r="AL30" s="122" t="e">
        <f>E30+G30+I30+K30+M30+P30+R30+T30+V30+X30+Z30+AB30+AD30+AG30+AI30+AK30</f>
        <v>#REF!</v>
      </c>
      <c r="AM30" s="123">
        <f>IF(ISERROR(AL30),"",AL30)</f>
      </c>
      <c r="AN30" s="122">
        <f>IF(AM30&lt;&gt;"",((AM30-AM$63)*#REF!/AM$65+#REF!),"")</f>
      </c>
      <c r="AO30" s="123">
        <f>IF(AND(AN30&lt;&gt;"",ISNUMBER(C30)),IF(C30&lt;#REF!,AN30*(1-#REF!/100),AN30),AN30)</f>
      </c>
      <c r="AP30" s="124">
        <f>IF(AO30&lt;&gt;"",(AO30-$AO$63)*#REF!/AO$65+#REF!,"")</f>
      </c>
    </row>
    <row r="31" spans="1:42" ht="15" customHeight="1">
      <c r="A31" s="139"/>
      <c r="B31" s="140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144"/>
      <c r="P31" s="142"/>
      <c r="Q31" s="144"/>
      <c r="R31" s="142"/>
      <c r="S31" s="144"/>
      <c r="T31" s="142"/>
      <c r="U31" s="144"/>
      <c r="V31" s="142"/>
      <c r="W31" s="144"/>
      <c r="X31" s="142"/>
      <c r="Y31" s="144"/>
      <c r="Z31" s="142"/>
      <c r="AA31" s="144"/>
      <c r="AB31" s="142"/>
      <c r="AC31" s="144"/>
      <c r="AD31" s="142"/>
      <c r="AE31" s="143"/>
      <c r="AF31" s="144"/>
      <c r="AG31" s="142"/>
      <c r="AH31" s="144"/>
      <c r="AI31" s="142"/>
      <c r="AJ31" s="145"/>
      <c r="AK31" s="145"/>
      <c r="AL31" s="145"/>
      <c r="AM31" s="145"/>
      <c r="AN31" s="145"/>
      <c r="AO31" s="145"/>
      <c r="AP31" s="141"/>
    </row>
    <row r="32" spans="1:42" ht="12.75">
      <c r="A32" s="146"/>
      <c r="B32" s="147"/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151"/>
      <c r="AL32" s="151"/>
      <c r="AM32" s="151"/>
      <c r="AN32" s="151"/>
      <c r="AO32" s="151"/>
      <c r="AP32"/>
    </row>
    <row r="33" spans="1:42" ht="19.5" customHeight="1">
      <c r="A33" s="89" t="s">
        <v>3</v>
      </c>
      <c r="B33" s="90" t="s">
        <v>4</v>
      </c>
      <c r="C33" s="91" t="s">
        <v>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89" t="s">
        <v>3</v>
      </c>
      <c r="O33" s="152" t="s">
        <v>53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9" t="s">
        <v>3</v>
      </c>
      <c r="AF33" s="92" t="s">
        <v>54</v>
      </c>
      <c r="AG33" s="92"/>
      <c r="AH33" s="92"/>
      <c r="AI33" s="92"/>
      <c r="AJ33" s="153"/>
      <c r="AK33" s="153"/>
      <c r="AL33" s="95" t="s">
        <v>55</v>
      </c>
      <c r="AM33" s="95" t="s">
        <v>56</v>
      </c>
      <c r="AN33" s="96" t="s">
        <v>57</v>
      </c>
      <c r="AO33" s="96" t="s">
        <v>65</v>
      </c>
      <c r="AP33" s="97" t="s">
        <v>66</v>
      </c>
    </row>
    <row r="34" spans="1:42" ht="49.5" customHeight="1">
      <c r="A34" s="89"/>
      <c r="B34" s="90"/>
      <c r="C34" s="91"/>
      <c r="D34" s="98" t="s">
        <v>14</v>
      </c>
      <c r="E34" s="98"/>
      <c r="F34" s="98" t="s">
        <v>15</v>
      </c>
      <c r="G34" s="98"/>
      <c r="H34" s="98" t="s">
        <v>60</v>
      </c>
      <c r="I34" s="98"/>
      <c r="J34" s="98" t="s">
        <v>17</v>
      </c>
      <c r="K34" s="98"/>
      <c r="L34" s="98" t="s">
        <v>18</v>
      </c>
      <c r="M34" s="98"/>
      <c r="N34" s="89"/>
      <c r="O34" s="98" t="s">
        <v>61</v>
      </c>
      <c r="P34" s="98"/>
      <c r="Q34" s="98" t="s">
        <v>12</v>
      </c>
      <c r="R34" s="98"/>
      <c r="S34" s="98" t="s">
        <v>67</v>
      </c>
      <c r="T34" s="98"/>
      <c r="U34" s="98" t="s">
        <v>14</v>
      </c>
      <c r="V34" s="98"/>
      <c r="W34" s="98" t="s">
        <v>15</v>
      </c>
      <c r="X34" s="98"/>
      <c r="Y34" s="98" t="s">
        <v>19</v>
      </c>
      <c r="Z34" s="98"/>
      <c r="AA34" s="98" t="s">
        <v>17</v>
      </c>
      <c r="AB34" s="98"/>
      <c r="AC34" s="100" t="s">
        <v>18</v>
      </c>
      <c r="AD34" s="100"/>
      <c r="AE34" s="89"/>
      <c r="AF34" s="98" t="s">
        <v>22</v>
      </c>
      <c r="AG34" s="98"/>
      <c r="AH34" s="98" t="s">
        <v>23</v>
      </c>
      <c r="AI34" s="98"/>
      <c r="AJ34" s="100" t="s">
        <v>21</v>
      </c>
      <c r="AK34" s="100"/>
      <c r="AL34" s="95"/>
      <c r="AM34" s="95"/>
      <c r="AN34" s="96"/>
      <c r="AO34" s="96"/>
      <c r="AP34" s="97"/>
    </row>
    <row r="35" spans="1:42" ht="15" customHeight="1">
      <c r="A35" s="89"/>
      <c r="B35" s="90"/>
      <c r="C35" s="91"/>
      <c r="D35" s="101" t="s">
        <v>62</v>
      </c>
      <c r="E35" s="98" t="s">
        <v>63</v>
      </c>
      <c r="F35" s="101" t="s">
        <v>62</v>
      </c>
      <c r="G35" s="98" t="s">
        <v>63</v>
      </c>
      <c r="H35" s="101" t="s">
        <v>62</v>
      </c>
      <c r="I35" s="98" t="s">
        <v>63</v>
      </c>
      <c r="J35" s="101" t="s">
        <v>62</v>
      </c>
      <c r="K35" s="98" t="s">
        <v>63</v>
      </c>
      <c r="L35" s="101" t="s">
        <v>62</v>
      </c>
      <c r="M35" s="98" t="s">
        <v>63</v>
      </c>
      <c r="N35" s="89"/>
      <c r="O35" s="101" t="s">
        <v>62</v>
      </c>
      <c r="P35" s="98" t="s">
        <v>63</v>
      </c>
      <c r="Q35" s="101" t="s">
        <v>62</v>
      </c>
      <c r="R35" s="98" t="s">
        <v>63</v>
      </c>
      <c r="S35" s="101" t="s">
        <v>62</v>
      </c>
      <c r="T35" s="98" t="s">
        <v>63</v>
      </c>
      <c r="U35" s="101" t="s">
        <v>62</v>
      </c>
      <c r="V35" s="98" t="s">
        <v>63</v>
      </c>
      <c r="W35" s="101" t="s">
        <v>62</v>
      </c>
      <c r="X35" s="98" t="s">
        <v>63</v>
      </c>
      <c r="Y35" s="101" t="s">
        <v>62</v>
      </c>
      <c r="Z35" s="98" t="s">
        <v>63</v>
      </c>
      <c r="AA35" s="101" t="s">
        <v>62</v>
      </c>
      <c r="AB35" s="98" t="s">
        <v>63</v>
      </c>
      <c r="AC35" s="101" t="s">
        <v>62</v>
      </c>
      <c r="AD35" s="100" t="s">
        <v>63</v>
      </c>
      <c r="AE35" s="89"/>
      <c r="AF35" s="101" t="s">
        <v>62</v>
      </c>
      <c r="AG35" s="98" t="s">
        <v>63</v>
      </c>
      <c r="AH35" s="101" t="s">
        <v>62</v>
      </c>
      <c r="AI35" s="98" t="s">
        <v>63</v>
      </c>
      <c r="AJ35" s="101" t="s">
        <v>62</v>
      </c>
      <c r="AK35" s="100" t="s">
        <v>63</v>
      </c>
      <c r="AL35" s="95"/>
      <c r="AM35" s="95"/>
      <c r="AN35" s="96"/>
      <c r="AO35" s="96"/>
      <c r="AP35" s="97"/>
    </row>
    <row r="36" spans="1:42" ht="15" customHeight="1">
      <c r="A36" s="89"/>
      <c r="B36" s="90"/>
      <c r="C36" s="91"/>
      <c r="D36" s="91"/>
      <c r="E36" s="154">
        <f>TEXT(#REF!,"00")</f>
      </c>
      <c r="F36" s="101"/>
      <c r="G36" s="103">
        <f>TEXT(#REF!,"00")</f>
      </c>
      <c r="H36" s="101"/>
      <c r="I36" s="103">
        <f>TEXT(#REF!,"00")</f>
      </c>
      <c r="J36" s="101"/>
      <c r="K36" s="103">
        <f>TEXT(#REF!,"00")</f>
      </c>
      <c r="L36" s="101"/>
      <c r="M36" s="103">
        <f>TEXT(#REF!,"00")</f>
      </c>
      <c r="N36" s="89"/>
      <c r="O36" s="101"/>
      <c r="P36" s="103" t="e">
        <f>TEXT(#REF!/100,"0.00")</f>
        <v>#REF!</v>
      </c>
      <c r="Q36" s="101"/>
      <c r="R36" s="103" t="e">
        <f>TEXT(#REF!/100,"0.00")</f>
        <v>#REF!</v>
      </c>
      <c r="S36" s="101"/>
      <c r="T36" s="103" t="e">
        <f>TEXT(#REF!/100,"0.00")</f>
        <v>#REF!</v>
      </c>
      <c r="U36" s="101"/>
      <c r="V36" s="103" t="e">
        <f>TEXT(#REF!/100,"0.00")</f>
        <v>#REF!</v>
      </c>
      <c r="W36" s="101"/>
      <c r="X36" s="103" t="e">
        <f>TEXT(#REF!/100,"0.00")</f>
        <v>#REF!</v>
      </c>
      <c r="Y36" s="101"/>
      <c r="Z36" s="103" t="e">
        <f>TEXT(#REF!/100,"0.00")</f>
        <v>#REF!</v>
      </c>
      <c r="AA36" s="101"/>
      <c r="AB36" s="103" t="e">
        <f>TEXT(#REF!/100,"0.00")</f>
        <v>#REF!</v>
      </c>
      <c r="AC36" s="101"/>
      <c r="AD36" s="105" t="e">
        <f>TEXT(#REF!/100,"0.00")</f>
        <v>#REF!</v>
      </c>
      <c r="AE36" s="89"/>
      <c r="AF36" s="101"/>
      <c r="AG36" s="103" t="e">
        <f>TEXT(#REF!/100,"0.00")</f>
        <v>#REF!</v>
      </c>
      <c r="AH36" s="101"/>
      <c r="AI36" s="103" t="e">
        <f>TEXT(#REF!/100,"0.00")</f>
        <v>#REF!</v>
      </c>
      <c r="AJ36" s="101"/>
      <c r="AK36" s="105" t="e">
        <f>#REF!</f>
        <v>#REF!</v>
      </c>
      <c r="AL36" s="95"/>
      <c r="AM36" s="95"/>
      <c r="AN36" s="96"/>
      <c r="AO36" s="96"/>
      <c r="AP36" s="97"/>
    </row>
    <row r="37" spans="1:42" ht="15" customHeight="1">
      <c r="A37" s="89"/>
      <c r="B37" s="90"/>
      <c r="C37" s="91"/>
      <c r="D37" s="91"/>
      <c r="E37" s="106" t="s">
        <v>64</v>
      </c>
      <c r="F37" s="101"/>
      <c r="G37" s="106" t="s">
        <v>64</v>
      </c>
      <c r="H37" s="101"/>
      <c r="I37" s="106" t="s">
        <v>64</v>
      </c>
      <c r="J37" s="101"/>
      <c r="K37" s="106" t="s">
        <v>64</v>
      </c>
      <c r="L37" s="101"/>
      <c r="M37" s="106" t="s">
        <v>64</v>
      </c>
      <c r="N37" s="89"/>
      <c r="O37" s="101"/>
      <c r="P37" s="106" t="s">
        <v>64</v>
      </c>
      <c r="Q37" s="101"/>
      <c r="R37" s="106" t="s">
        <v>64</v>
      </c>
      <c r="S37" s="101"/>
      <c r="T37" s="106" t="s">
        <v>64</v>
      </c>
      <c r="U37" s="101"/>
      <c r="V37" s="106" t="s">
        <v>64</v>
      </c>
      <c r="W37" s="101"/>
      <c r="X37" s="106" t="s">
        <v>64</v>
      </c>
      <c r="Y37" s="101"/>
      <c r="Z37" s="106" t="s">
        <v>64</v>
      </c>
      <c r="AA37" s="101"/>
      <c r="AB37" s="106" t="s">
        <v>64</v>
      </c>
      <c r="AC37" s="101"/>
      <c r="AD37" s="109" t="s">
        <v>64</v>
      </c>
      <c r="AE37" s="89"/>
      <c r="AF37" s="101"/>
      <c r="AG37" s="106" t="s">
        <v>64</v>
      </c>
      <c r="AH37" s="101"/>
      <c r="AI37" s="106" t="s">
        <v>64</v>
      </c>
      <c r="AJ37" s="101"/>
      <c r="AK37" s="109" t="s">
        <v>64</v>
      </c>
      <c r="AL37" s="95"/>
      <c r="AM37" s="95"/>
      <c r="AN37" s="96"/>
      <c r="AO37" s="96"/>
      <c r="AP37" s="97"/>
    </row>
    <row r="38" spans="1:42" ht="15" customHeight="1">
      <c r="A38" s="110" t="e">
        <f>#REF!</f>
        <v>#REF!</v>
      </c>
      <c r="B38" s="111" t="e">
        <f>#REF!</f>
        <v>#REF!</v>
      </c>
      <c r="C38" s="112" t="e">
        <f>#REF!</f>
        <v>#REF!</v>
      </c>
      <c r="D38" s="113" t="e">
        <f>#REF!</f>
        <v>#REF!</v>
      </c>
      <c r="E38" s="114" t="b">
        <f>IF(OR(D38="",D$65=0),"",(D38-D$63)*E$4/#REF!)</f>
        <v>0</v>
      </c>
      <c r="F38" s="113" t="e">
        <f>#REF!</f>
        <v>#REF!</v>
      </c>
      <c r="G38" s="114" t="b">
        <f>IF(OR(F38="",F$65=0),"",(F38-F$63)*G$4/#REF!)</f>
        <v>0</v>
      </c>
      <c r="H38" s="113" t="e">
        <f>#REF!</f>
        <v>#REF!</v>
      </c>
      <c r="I38" s="114" t="b">
        <f>IF(OR(H38="",H$65=0),"",(H38-H$63)*I$4/#REF!)</f>
        <v>0</v>
      </c>
      <c r="J38" s="113" t="e">
        <f>#REF!</f>
        <v>#REF!</v>
      </c>
      <c r="K38" s="114" t="b">
        <f>IF(OR(J38="",J$65=0),"",(J38-J$63)*K$4/#REF!)</f>
        <v>0</v>
      </c>
      <c r="L38" s="113" t="e">
        <f>#REF!</f>
        <v>#REF!</v>
      </c>
      <c r="M38" s="114" t="b">
        <f>IF(OR(L38="",L$65=0),"",(L38-L$63)*M$4/#REF!)</f>
        <v>0</v>
      </c>
      <c r="N38" s="155" t="e">
        <f>A38</f>
        <v>#REF!</v>
      </c>
      <c r="O38" s="119" t="b">
        <f>IF(#REF!&gt;0,#REF!,"")</f>
        <v>0</v>
      </c>
      <c r="P38" s="120" t="b">
        <f>IF(OR(O38="",O$65=0),"",(O38-O$63)*P$4/#REF!)</f>
        <v>0</v>
      </c>
      <c r="Q38" s="119" t="b">
        <f>IF(#REF!&gt;0,#REF!,"")</f>
        <v>0</v>
      </c>
      <c r="R38" s="120" t="b">
        <f>IF(OR(Q38="",Q$65=0),"",(Q38-Q$63)*R$4/#REF!)</f>
        <v>0</v>
      </c>
      <c r="S38" s="119" t="b">
        <f>IF(#REF!&gt;0,#REF!,"")</f>
        <v>0</v>
      </c>
      <c r="T38" s="120" t="b">
        <f>IF(OR(S38="",S$65=0),"",(S38-S$63)*T$4/#REF!)</f>
        <v>0</v>
      </c>
      <c r="U38" s="119" t="b">
        <f>IF(#REF!&gt;0,#REF!,"")</f>
        <v>0</v>
      </c>
      <c r="V38" s="120" t="b">
        <f>IF(OR(U38="",U$65=0),"",(U38-U$63)*V$4/#REF!)</f>
        <v>0</v>
      </c>
      <c r="W38" s="119" t="b">
        <f>IF(#REF!&gt;0,#REF!,"")</f>
        <v>0</v>
      </c>
      <c r="X38" s="120" t="b">
        <f>IF(OR(W38="",W$65=0),"",(W38-W$63)*X$4/#REF!)</f>
        <v>0</v>
      </c>
      <c r="Y38" s="119" t="b">
        <f>IF(#REF!&gt;0,#REF!,"")</f>
        <v>0</v>
      </c>
      <c r="Z38" s="120" t="b">
        <f>IF(OR(Y38="",Y$65=0),"",(Y38-Y$63)*Z$4/#REF!)</f>
        <v>0</v>
      </c>
      <c r="AA38" s="119" t="b">
        <f>IF(#REF!&gt;0,#REF!,"")</f>
        <v>0</v>
      </c>
      <c r="AB38" s="120" t="b">
        <f>IF(OR(AA38="",AA$65=0),"",(AA38-AA$63)*AB$4/#REF!)</f>
        <v>0</v>
      </c>
      <c r="AC38" s="119" t="b">
        <f>IF(#REF!&gt;0,#REF!,"")</f>
        <v>0</v>
      </c>
      <c r="AD38" s="131" t="b">
        <f>IF(OR(AC38="",AC$65=0),"",(AC38-AC$63)*AD$4/#REF!)</f>
        <v>0</v>
      </c>
      <c r="AE38" s="115" t="e">
        <f>A38</f>
        <v>#REF!</v>
      </c>
      <c r="AF38" s="116" t="b">
        <f>IF(#REF!&gt;0,#REF!,"")</f>
        <v>0</v>
      </c>
      <c r="AG38" s="114" t="b">
        <f>IF(OR(AF38="",AF$65=0),"",(AF38-AF$63)*AG$4/#REF!)</f>
        <v>0</v>
      </c>
      <c r="AH38" s="116" t="b">
        <f>IF(#REF!&gt;0,#REF!,"")</f>
        <v>0</v>
      </c>
      <c r="AI38" s="114" t="b">
        <f>IF(OR(AH38="",AH$65=0),"",(AH38-AH$63)*AI$4/#REF!)</f>
        <v>0</v>
      </c>
      <c r="AJ38" s="116" t="b">
        <f>IF(#REF!&gt;0,#REF!,"")</f>
        <v>0</v>
      </c>
      <c r="AK38" s="114" t="b">
        <f>IF(OR(AJ38="",AJ$65=0),"",(AJ38-AJ$63)*AK$4/#REF!)</f>
        <v>0</v>
      </c>
      <c r="AL38" s="122" t="e">
        <f>E38+G38+I38+K38+M38+P38+R38+T38+V38+X38+Z38+AB38+AD38+AG38+AI38+AK38</f>
        <v>#REF!</v>
      </c>
      <c r="AM38" s="123">
        <f>IF(ISERROR(AL38),"",AL38)</f>
      </c>
      <c r="AN38" s="122">
        <f>IF(AM38&lt;&gt;"",((AM38-AM$63)*#REF!/AM$65+#REF!),"")</f>
      </c>
      <c r="AO38" s="123">
        <f>IF(AND(AN38&lt;&gt;"",ISNUMBER(C38)),IF(C38&lt;#REF!,AN38*(1-#REF!/100),AN38),AN38)</f>
      </c>
      <c r="AP38" s="124">
        <f>IF(AO38&lt;&gt;"",(AO38-$AO$63)*#REF!/AO$65+#REF!,"")</f>
      </c>
    </row>
    <row r="39" spans="1:42" ht="15" customHeight="1">
      <c r="A39" s="125" t="e">
        <f>#REF!</f>
        <v>#REF!</v>
      </c>
      <c r="B39" s="126" t="e">
        <f>#REF!</f>
        <v>#REF!</v>
      </c>
      <c r="C39" s="127" t="e">
        <f>#REF!</f>
        <v>#REF!</v>
      </c>
      <c r="D39" s="128" t="e">
        <f>#REF!</f>
        <v>#REF!</v>
      </c>
      <c r="E39" s="120" t="b">
        <f>IF(OR(D39="",D$65=0),"",(D39-D$63)*E$4/#REF!)</f>
        <v>0</v>
      </c>
      <c r="F39" s="128" t="e">
        <f>#REF!</f>
        <v>#REF!</v>
      </c>
      <c r="G39" s="120" t="b">
        <f>IF(OR(F39="",F$65=0),"",(F39-F$63)*G$4/#REF!)</f>
        <v>0</v>
      </c>
      <c r="H39" s="128" t="e">
        <f>#REF!</f>
        <v>#REF!</v>
      </c>
      <c r="I39" s="120" t="b">
        <f>IF(OR(H39="",H$65=0),"",(H39-H$63)*I$4/#REF!)</f>
        <v>0</v>
      </c>
      <c r="J39" s="128" t="e">
        <f>#REF!</f>
        <v>#REF!</v>
      </c>
      <c r="K39" s="120" t="b">
        <f>IF(OR(J39="",J$65=0),"",(J39-J$63)*K$4/#REF!)</f>
        <v>0</v>
      </c>
      <c r="L39" s="128" t="e">
        <f>#REF!</f>
        <v>#REF!</v>
      </c>
      <c r="M39" s="120" t="b">
        <f>IF(OR(L39="",L$65=0),"",(L39-L$63)*M$4/#REF!)</f>
        <v>0</v>
      </c>
      <c r="N39" s="156" t="e">
        <f>A39</f>
        <v>#REF!</v>
      </c>
      <c r="O39" s="130" t="b">
        <f>IF(#REF!&gt;0,#REF!,"")</f>
        <v>0</v>
      </c>
      <c r="P39" s="120" t="b">
        <f>IF(OR(O39="",O$65=0),"",(O39-O$63)*P$4/#REF!)</f>
        <v>0</v>
      </c>
      <c r="Q39" s="130" t="b">
        <f>IF(#REF!&gt;0,#REF!,"")</f>
        <v>0</v>
      </c>
      <c r="R39" s="120" t="b">
        <f>IF(OR(Q39="",Q$65=0),"",(Q39-Q$63)*R$4/#REF!)</f>
        <v>0</v>
      </c>
      <c r="S39" s="130" t="b">
        <f>IF(#REF!&gt;0,#REF!,"")</f>
        <v>0</v>
      </c>
      <c r="T39" s="120" t="b">
        <f>IF(OR(S39="",S$65=0),"",(S39-S$63)*T$4/#REF!)</f>
        <v>0</v>
      </c>
      <c r="U39" s="130" t="b">
        <f>IF(#REF!&gt;0,#REF!,"")</f>
        <v>0</v>
      </c>
      <c r="V39" s="120" t="b">
        <f>IF(OR(U39="",U$65=0),"",(U39-U$63)*V$4/#REF!)</f>
        <v>0</v>
      </c>
      <c r="W39" s="130" t="b">
        <f>IF(#REF!&gt;0,#REF!,"")</f>
        <v>0</v>
      </c>
      <c r="X39" s="120" t="b">
        <f>IF(OR(W39="",W$65=0),"",(W39-W$63)*X$4/#REF!)</f>
        <v>0</v>
      </c>
      <c r="Y39" s="130" t="b">
        <f>IF(#REF!&gt;0,#REF!,"")</f>
        <v>0</v>
      </c>
      <c r="Z39" s="120" t="b">
        <f>IF(OR(Y39="",Y$65=0),"",(Y39-Y$63)*Z$4/#REF!)</f>
        <v>0</v>
      </c>
      <c r="AA39" s="130" t="b">
        <f>IF(#REF!&gt;0,#REF!,"")</f>
        <v>0</v>
      </c>
      <c r="AB39" s="120" t="b">
        <f>IF(OR(AA39="",AA$65=0),"",(AA39-AA$63)*AB$4/#REF!)</f>
        <v>0</v>
      </c>
      <c r="AC39" s="130" t="b">
        <f>IF(#REF!&gt;0,#REF!,"")</f>
        <v>0</v>
      </c>
      <c r="AD39" s="131" t="b">
        <f>IF(OR(AC39="",AC$65=0),"",(AC39-AC$63)*AD$4/#REF!)</f>
        <v>0</v>
      </c>
      <c r="AE39" s="129" t="e">
        <f>A39</f>
        <v>#REF!</v>
      </c>
      <c r="AF39" s="130" t="b">
        <f>IF(#REF!&gt;0,#REF!,"")</f>
        <v>0</v>
      </c>
      <c r="AG39" s="120" t="b">
        <f>IF(OR(AF39="",AF$65=0),"",(AF39-AF$63)*AG$4/#REF!)</f>
        <v>0</v>
      </c>
      <c r="AH39" s="130" t="b">
        <f>IF(#REF!&gt;0,#REF!,"")</f>
        <v>0</v>
      </c>
      <c r="AI39" s="120" t="b">
        <f>IF(OR(AH39="",AH$65=0),"",(AH39-AH$63)*AI$4/#REF!)</f>
        <v>0</v>
      </c>
      <c r="AJ39" s="130" t="b">
        <f>IF(#REF!&gt;0,#REF!,"")</f>
        <v>0</v>
      </c>
      <c r="AK39" s="114" t="b">
        <f>IF(OR(AJ39="",AJ$65=0),"",(AJ39-AJ$63)*AK$4/#REF!)</f>
        <v>0</v>
      </c>
      <c r="AL39" s="122" t="e">
        <f>E39+G39+I39+K39+M39+P39+R39+T39+V39+X39+Z39+AB39+AD39+AG39+AI39+AK39</f>
        <v>#REF!</v>
      </c>
      <c r="AM39" s="123">
        <f>IF(ISERROR(AL39),"",AL39)</f>
      </c>
      <c r="AN39" s="122">
        <f>IF(AM39&lt;&gt;"",((AM39-AM$63)*#REF!/AM$65+#REF!),"")</f>
      </c>
      <c r="AO39" s="123">
        <f>IF(AND(AN39&lt;&gt;"",ISNUMBER(C39)),IF(C39&lt;#REF!,AN39*(1-#REF!/100),AN39),AN39)</f>
      </c>
      <c r="AP39" s="124">
        <f>IF(AO39&lt;&gt;"",(AO39-$AO$63)*#REF!/AO$65+#REF!,"")</f>
      </c>
    </row>
    <row r="40" spans="1:42" ht="15" customHeight="1">
      <c r="A40" s="125" t="e">
        <f>#REF!</f>
        <v>#REF!</v>
      </c>
      <c r="B40" s="126" t="e">
        <f>#REF!</f>
        <v>#REF!</v>
      </c>
      <c r="C40" s="127" t="e">
        <f>#REF!</f>
        <v>#REF!</v>
      </c>
      <c r="D40" s="128" t="e">
        <f>#REF!</f>
        <v>#REF!</v>
      </c>
      <c r="E40" s="120" t="b">
        <f>IF(OR(D40="",D$65=0),"",(D40-D$63)*E$4/#REF!)</f>
        <v>0</v>
      </c>
      <c r="F40" s="128" t="e">
        <f>#REF!</f>
        <v>#REF!</v>
      </c>
      <c r="G40" s="120" t="b">
        <f>IF(OR(F40="",F$65=0),"",(F40-F$63)*G$4/#REF!)</f>
        <v>0</v>
      </c>
      <c r="H40" s="128" t="e">
        <f>#REF!</f>
        <v>#REF!</v>
      </c>
      <c r="I40" s="120" t="b">
        <f>IF(OR(H40="",H$65=0),"",(H40-H$63)*I$4/#REF!)</f>
        <v>0</v>
      </c>
      <c r="J40" s="128" t="e">
        <f>#REF!</f>
        <v>#REF!</v>
      </c>
      <c r="K40" s="120" t="b">
        <f>IF(OR(J40="",J$65=0),"",(J40-J$63)*K$4/#REF!)</f>
        <v>0</v>
      </c>
      <c r="L40" s="128" t="e">
        <f>#REF!</f>
        <v>#REF!</v>
      </c>
      <c r="M40" s="120" t="b">
        <f>IF(OR(L40="",L$65=0),"",(L40-L$63)*M$4/#REF!)</f>
        <v>0</v>
      </c>
      <c r="N40" s="156" t="e">
        <f>A40</f>
        <v>#REF!</v>
      </c>
      <c r="O40" s="130" t="b">
        <f>IF(#REF!&gt;0,#REF!,"")</f>
        <v>0</v>
      </c>
      <c r="P40" s="120" t="b">
        <f>IF(OR(O40="",O$65=0),"",(O40-O$63)*P$4/#REF!)</f>
        <v>0</v>
      </c>
      <c r="Q40" s="130" t="b">
        <f>IF(#REF!&gt;0,#REF!,"")</f>
        <v>0</v>
      </c>
      <c r="R40" s="120" t="b">
        <f>IF(OR(Q40="",Q$65=0),"",(Q40-Q$63)*R$4/#REF!)</f>
        <v>0</v>
      </c>
      <c r="S40" s="130" t="b">
        <f>IF(#REF!&gt;0,#REF!,"")</f>
        <v>0</v>
      </c>
      <c r="T40" s="120" t="b">
        <f>IF(OR(S40="",S$65=0),"",(S40-S$63)*T$4/#REF!)</f>
        <v>0</v>
      </c>
      <c r="U40" s="130" t="b">
        <f>IF(#REF!&gt;0,#REF!,"")</f>
        <v>0</v>
      </c>
      <c r="V40" s="120" t="b">
        <f>IF(OR(U40="",U$65=0),"",(U40-U$63)*V$4/#REF!)</f>
        <v>0</v>
      </c>
      <c r="W40" s="130" t="b">
        <f>IF(#REF!&gt;0,#REF!,"")</f>
        <v>0</v>
      </c>
      <c r="X40" s="120" t="b">
        <f>IF(OR(W40="",W$65=0),"",(W40-W$63)*X$4/#REF!)</f>
        <v>0</v>
      </c>
      <c r="Y40" s="130" t="b">
        <f>IF(#REF!&gt;0,#REF!,"")</f>
        <v>0</v>
      </c>
      <c r="Z40" s="120" t="b">
        <f>IF(OR(Y40="",Y$65=0),"",(Y40-Y$63)*Z$4/#REF!)</f>
        <v>0</v>
      </c>
      <c r="AA40" s="130" t="b">
        <f>IF(#REF!&gt;0,#REF!,"")</f>
        <v>0</v>
      </c>
      <c r="AB40" s="120" t="b">
        <f>IF(OR(AA40="",AA$65=0),"",(AA40-AA$63)*AB$4/#REF!)</f>
        <v>0</v>
      </c>
      <c r="AC40" s="130" t="b">
        <f>IF(#REF!&gt;0,#REF!,"")</f>
        <v>0</v>
      </c>
      <c r="AD40" s="131" t="b">
        <f>IF(OR(AC40="",AC$65=0),"",(AC40-AC$63)*AD$4/#REF!)</f>
        <v>0</v>
      </c>
      <c r="AE40" s="129" t="e">
        <f>A40</f>
        <v>#REF!</v>
      </c>
      <c r="AF40" s="130" t="b">
        <f>IF(#REF!&gt;0,#REF!,"")</f>
        <v>0</v>
      </c>
      <c r="AG40" s="120" t="b">
        <f>IF(OR(AF40="",AF$65=0),"",(AF40-AF$63)*AG$4/#REF!)</f>
        <v>0</v>
      </c>
      <c r="AH40" s="130" t="b">
        <f>IF(#REF!&gt;0,#REF!,"")</f>
        <v>0</v>
      </c>
      <c r="AI40" s="120" t="b">
        <f>IF(OR(AH40="",AH$65=0),"",(AH40-AH$63)*AI$4/#REF!)</f>
        <v>0</v>
      </c>
      <c r="AJ40" s="130" t="b">
        <f>IF(#REF!&gt;0,#REF!,"")</f>
        <v>0</v>
      </c>
      <c r="AK40" s="114" t="b">
        <f>IF(OR(AJ40="",AJ$65=0),"",(AJ40-AJ$63)*AK$4/#REF!)</f>
        <v>0</v>
      </c>
      <c r="AL40" s="122" t="e">
        <f>E40+G40+I40+K40+M40+P40+R40+T40+V40+X40+Z40+AB40+AD40+AG40+AI40+AK40</f>
        <v>#REF!</v>
      </c>
      <c r="AM40" s="123">
        <f>IF(ISERROR(AL40),"",AL40)</f>
      </c>
      <c r="AN40" s="122">
        <f>IF(AM40&lt;&gt;"",((AM40-AM$63)*#REF!/AM$65+#REF!),"")</f>
      </c>
      <c r="AO40" s="123">
        <f>IF(AND(AN40&lt;&gt;"",ISNUMBER(C40)),IF(C40&lt;#REF!,AN40*(1-#REF!/100),AN40),AN40)</f>
      </c>
      <c r="AP40" s="124">
        <f>IF(AO40&lt;&gt;"",(AO40-$AO$63)*#REF!/AO$65+#REF!,"")</f>
      </c>
    </row>
    <row r="41" spans="1:42" ht="15" customHeight="1">
      <c r="A41" s="125" t="e">
        <f>#REF!</f>
        <v>#REF!</v>
      </c>
      <c r="B41" s="126" t="e">
        <f>#REF!</f>
        <v>#REF!</v>
      </c>
      <c r="C41" s="127" t="e">
        <f>#REF!</f>
        <v>#REF!</v>
      </c>
      <c r="D41" s="128" t="e">
        <f>#REF!</f>
        <v>#REF!</v>
      </c>
      <c r="E41" s="120" t="b">
        <f>IF(OR(D41="",D$65=0),"",(D41-D$63)*E$4/#REF!)</f>
        <v>0</v>
      </c>
      <c r="F41" s="128" t="e">
        <f>#REF!</f>
        <v>#REF!</v>
      </c>
      <c r="G41" s="120" t="b">
        <f>IF(OR(F41="",F$65=0),"",(F41-F$63)*G$4/#REF!)</f>
        <v>0</v>
      </c>
      <c r="H41" s="128" t="e">
        <f>#REF!</f>
        <v>#REF!</v>
      </c>
      <c r="I41" s="120" t="b">
        <f>IF(OR(H41="",H$65=0),"",(H41-H$63)*I$4/#REF!)</f>
        <v>0</v>
      </c>
      <c r="J41" s="128" t="e">
        <f>#REF!</f>
        <v>#REF!</v>
      </c>
      <c r="K41" s="120" t="b">
        <f>IF(OR(J41="",J$65=0),"",(J41-J$63)*K$4/#REF!)</f>
        <v>0</v>
      </c>
      <c r="L41" s="128" t="e">
        <f>#REF!</f>
        <v>#REF!</v>
      </c>
      <c r="M41" s="120" t="b">
        <f>IF(OR(L41="",L$65=0),"",(L41-L$63)*M$4/#REF!)</f>
        <v>0</v>
      </c>
      <c r="N41" s="156" t="e">
        <f>A41</f>
        <v>#REF!</v>
      </c>
      <c r="O41" s="130" t="b">
        <f>IF(#REF!&gt;0,#REF!,"")</f>
        <v>0</v>
      </c>
      <c r="P41" s="120" t="b">
        <f>IF(OR(O41="",O$65=0),"",(O41-O$63)*P$4/#REF!)</f>
        <v>0</v>
      </c>
      <c r="Q41" s="130" t="b">
        <f>IF(#REF!&gt;0,#REF!,"")</f>
        <v>0</v>
      </c>
      <c r="R41" s="120" t="b">
        <f>IF(OR(Q41="",Q$65=0),"",(Q41-Q$63)*R$4/#REF!)</f>
        <v>0</v>
      </c>
      <c r="S41" s="130" t="b">
        <f>IF(#REF!&gt;0,#REF!,"")</f>
        <v>0</v>
      </c>
      <c r="T41" s="120" t="b">
        <f>IF(OR(S41="",S$65=0),"",(S41-S$63)*T$4/#REF!)</f>
        <v>0</v>
      </c>
      <c r="U41" s="130" t="b">
        <f>IF(#REF!&gt;0,#REF!,"")</f>
        <v>0</v>
      </c>
      <c r="V41" s="120" t="b">
        <f>IF(OR(U41="",U$65=0),"",(U41-U$63)*V$4/#REF!)</f>
        <v>0</v>
      </c>
      <c r="W41" s="130" t="b">
        <f>IF(#REF!&gt;0,#REF!,"")</f>
        <v>0</v>
      </c>
      <c r="X41" s="120" t="b">
        <f>IF(OR(W41="",W$65=0),"",(W41-W$63)*X$4/#REF!)</f>
        <v>0</v>
      </c>
      <c r="Y41" s="130" t="b">
        <f>IF(#REF!&gt;0,#REF!,"")</f>
        <v>0</v>
      </c>
      <c r="Z41" s="120" t="b">
        <f>IF(OR(Y41="",Y$65=0),"",(Y41-Y$63)*Z$4/#REF!)</f>
        <v>0</v>
      </c>
      <c r="AA41" s="130" t="b">
        <f>IF(#REF!&gt;0,#REF!,"")</f>
        <v>0</v>
      </c>
      <c r="AB41" s="120" t="b">
        <f>IF(OR(AA41="",AA$65=0),"",(AA41-AA$63)*AB$4/#REF!)</f>
        <v>0</v>
      </c>
      <c r="AC41" s="130" t="b">
        <f>IF(#REF!&gt;0,#REF!,"")</f>
        <v>0</v>
      </c>
      <c r="AD41" s="131" t="b">
        <f>IF(OR(AC41="",AC$65=0),"",(AC41-AC$63)*AD$4/#REF!)</f>
        <v>0</v>
      </c>
      <c r="AE41" s="129" t="e">
        <f>A41</f>
        <v>#REF!</v>
      </c>
      <c r="AF41" s="130" t="b">
        <f>IF(#REF!&gt;0,#REF!,"")</f>
        <v>0</v>
      </c>
      <c r="AG41" s="120" t="b">
        <f>IF(OR(AF41="",AF$65=0),"",(AF41-AF$63)*AG$4/#REF!)</f>
        <v>0</v>
      </c>
      <c r="AH41" s="130" t="b">
        <f>IF(#REF!&gt;0,#REF!,"")</f>
        <v>0</v>
      </c>
      <c r="AI41" s="120" t="b">
        <f>IF(OR(AH41="",AH$65=0),"",(AH41-AH$63)*AI$4/#REF!)</f>
        <v>0</v>
      </c>
      <c r="AJ41" s="130" t="b">
        <f>IF(#REF!&gt;0,#REF!,"")</f>
        <v>0</v>
      </c>
      <c r="AK41" s="114" t="b">
        <f>IF(OR(AJ41="",AJ$65=0),"",(AJ41-AJ$63)*AK$4/#REF!)</f>
        <v>0</v>
      </c>
      <c r="AL41" s="122" t="e">
        <f>E41+G41+I41+K41+M41+P41+R41+T41+V41+X41+Z41+AB41+AD41+AG41+AI41+AK41</f>
        <v>#REF!</v>
      </c>
      <c r="AM41" s="123">
        <f>IF(ISERROR(AL41),"",AL41)</f>
      </c>
      <c r="AN41" s="122">
        <f>IF(AM41&lt;&gt;"",((AM41-AM$63)*#REF!/AM$65+#REF!),"")</f>
      </c>
      <c r="AO41" s="123">
        <f>IF(AND(AN41&lt;&gt;"",ISNUMBER(C41)),IF(C41&lt;#REF!,AN41*(1-#REF!/100),AN41),AN41)</f>
      </c>
      <c r="AP41" s="124">
        <f>IF(AO41&lt;&gt;"",(AO41-$AO$63)*#REF!/AO$65+#REF!,"")</f>
      </c>
    </row>
    <row r="42" spans="1:42" ht="15" customHeight="1">
      <c r="A42" s="125" t="e">
        <f>#REF!</f>
        <v>#REF!</v>
      </c>
      <c r="B42" s="126" t="e">
        <f>#REF!</f>
        <v>#REF!</v>
      </c>
      <c r="C42" s="127" t="e">
        <f>#REF!</f>
        <v>#REF!</v>
      </c>
      <c r="D42" s="128" t="e">
        <f>#REF!</f>
        <v>#REF!</v>
      </c>
      <c r="E42" s="120" t="b">
        <f>IF(OR(D42="",D$65=0),"",(D42-D$63)*E$4/#REF!)</f>
        <v>0</v>
      </c>
      <c r="F42" s="128" t="e">
        <f>#REF!</f>
        <v>#REF!</v>
      </c>
      <c r="G42" s="120" t="b">
        <f>IF(OR(F42="",F$65=0),"",(F42-F$63)*G$4/#REF!)</f>
        <v>0</v>
      </c>
      <c r="H42" s="128" t="e">
        <f>#REF!</f>
        <v>#REF!</v>
      </c>
      <c r="I42" s="120" t="b">
        <f>IF(OR(H42="",H$65=0),"",(H42-H$63)*I$4/#REF!)</f>
        <v>0</v>
      </c>
      <c r="J42" s="128" t="e">
        <f>#REF!</f>
        <v>#REF!</v>
      </c>
      <c r="K42" s="120" t="b">
        <f>IF(OR(J42="",J$65=0),"",(J42-J$63)*K$4/#REF!)</f>
        <v>0</v>
      </c>
      <c r="L42" s="128" t="e">
        <f>#REF!</f>
        <v>#REF!</v>
      </c>
      <c r="M42" s="120" t="b">
        <f>IF(OR(L42="",L$65=0),"",(L42-L$63)*M$4/#REF!)</f>
        <v>0</v>
      </c>
      <c r="N42" s="156" t="e">
        <f>A42</f>
        <v>#REF!</v>
      </c>
      <c r="O42" s="130" t="b">
        <f>IF(#REF!&gt;0,#REF!,"")</f>
        <v>0</v>
      </c>
      <c r="P42" s="120" t="b">
        <f>IF(OR(O42="",O$65=0),"",(O42-O$63)*P$4/#REF!)</f>
        <v>0</v>
      </c>
      <c r="Q42" s="130" t="b">
        <f>IF(#REF!&gt;0,#REF!,"")</f>
        <v>0</v>
      </c>
      <c r="R42" s="120" t="b">
        <f>IF(OR(Q42="",Q$65=0),"",(Q42-Q$63)*R$4/#REF!)</f>
        <v>0</v>
      </c>
      <c r="S42" s="130" t="b">
        <f>IF(#REF!&gt;0,#REF!,"")</f>
        <v>0</v>
      </c>
      <c r="T42" s="120" t="b">
        <f>IF(OR(S42="",S$65=0),"",(S42-S$63)*T$4/#REF!)</f>
        <v>0</v>
      </c>
      <c r="U42" s="130" t="b">
        <f>IF(#REF!&gt;0,#REF!,"")</f>
        <v>0</v>
      </c>
      <c r="V42" s="120" t="b">
        <f>IF(OR(U42="",U$65=0),"",(U42-U$63)*V$4/#REF!)</f>
        <v>0</v>
      </c>
      <c r="W42" s="130" t="b">
        <f>IF(#REF!&gt;0,#REF!,"")</f>
        <v>0</v>
      </c>
      <c r="X42" s="120" t="b">
        <f>IF(OR(W42="",W$65=0),"",(W42-W$63)*X$4/#REF!)</f>
        <v>0</v>
      </c>
      <c r="Y42" s="130" t="b">
        <f>IF(#REF!&gt;0,#REF!,"")</f>
        <v>0</v>
      </c>
      <c r="Z42" s="120" t="b">
        <f>IF(OR(Y42="",Y$65=0),"",(Y42-Y$63)*Z$4/#REF!)</f>
        <v>0</v>
      </c>
      <c r="AA42" s="130" t="b">
        <f>IF(#REF!&gt;0,#REF!,"")</f>
        <v>0</v>
      </c>
      <c r="AB42" s="120" t="b">
        <f>IF(OR(AA42="",AA$65=0),"",(AA42-AA$63)*AB$4/#REF!)</f>
        <v>0</v>
      </c>
      <c r="AC42" s="130" t="b">
        <f>IF(#REF!&gt;0,#REF!,"")</f>
        <v>0</v>
      </c>
      <c r="AD42" s="131" t="b">
        <f>IF(OR(AC42="",AC$65=0),"",(AC42-AC$63)*AD$4/#REF!)</f>
        <v>0</v>
      </c>
      <c r="AE42" s="129" t="e">
        <f>A42</f>
        <v>#REF!</v>
      </c>
      <c r="AF42" s="130" t="b">
        <f>IF(#REF!&gt;0,#REF!,"")</f>
        <v>0</v>
      </c>
      <c r="AG42" s="120" t="b">
        <f>IF(OR(AF42="",AF$65=0),"",(AF42-AF$63)*AG$4/#REF!)</f>
        <v>0</v>
      </c>
      <c r="AH42" s="130" t="b">
        <f>IF(#REF!&gt;0,#REF!,"")</f>
        <v>0</v>
      </c>
      <c r="AI42" s="120" t="b">
        <f>IF(OR(AH42="",AH$65=0),"",(AH42-AH$63)*AI$4/#REF!)</f>
        <v>0</v>
      </c>
      <c r="AJ42" s="130" t="b">
        <f>IF(#REF!&gt;0,#REF!,"")</f>
        <v>0</v>
      </c>
      <c r="AK42" s="114" t="b">
        <f>IF(OR(AJ42="",AJ$65=0),"",(AJ42-AJ$63)*AK$4/#REF!)</f>
        <v>0</v>
      </c>
      <c r="AL42" s="122" t="e">
        <f>E42+G42+I42+K42+M42+P42+R42+T42+V42+X42+Z42+AB42+AD42+AG42+AI42+AK42</f>
        <v>#REF!</v>
      </c>
      <c r="AM42" s="123">
        <f>IF(ISERROR(AL42),"",AL42)</f>
      </c>
      <c r="AN42" s="122">
        <f>IF(AM42&lt;&gt;"",((AM42-AM$63)*#REF!/AM$65+#REF!),"")</f>
      </c>
      <c r="AO42" s="123">
        <f>IF(AND(AN42&lt;&gt;"",ISNUMBER(C42)),IF(C42&lt;#REF!,AN42*(1-#REF!/100),AN42),AN42)</f>
      </c>
      <c r="AP42" s="124">
        <f>IF(AO42&lt;&gt;"",(AO42-$AO$63)*#REF!/AO$65+#REF!,"")</f>
      </c>
    </row>
    <row r="43" spans="1:42" ht="15" customHeight="1">
      <c r="A43" s="125" t="e">
        <f>#REF!</f>
        <v>#REF!</v>
      </c>
      <c r="B43" s="126" t="e">
        <f>#REF!</f>
        <v>#REF!</v>
      </c>
      <c r="C43" s="127" t="e">
        <f>#REF!</f>
        <v>#REF!</v>
      </c>
      <c r="D43" s="128" t="e">
        <f>#REF!</f>
        <v>#REF!</v>
      </c>
      <c r="E43" s="120" t="b">
        <f>IF(OR(D43="",D$65=0),"",(D43-D$63)*E$4/#REF!)</f>
        <v>0</v>
      </c>
      <c r="F43" s="128" t="e">
        <f>#REF!</f>
        <v>#REF!</v>
      </c>
      <c r="G43" s="120" t="b">
        <f>IF(OR(F43="",F$65=0),"",(F43-F$63)*G$4/#REF!)</f>
        <v>0</v>
      </c>
      <c r="H43" s="128" t="e">
        <f>#REF!</f>
        <v>#REF!</v>
      </c>
      <c r="I43" s="120" t="b">
        <f>IF(OR(H43="",H$65=0),"",(H43-H$63)*I$4/#REF!)</f>
        <v>0</v>
      </c>
      <c r="J43" s="128" t="e">
        <f>#REF!</f>
        <v>#REF!</v>
      </c>
      <c r="K43" s="120" t="b">
        <f>IF(OR(J43="",J$65=0),"",(J43-J$63)*K$4/#REF!)</f>
        <v>0</v>
      </c>
      <c r="L43" s="128" t="e">
        <f>#REF!</f>
        <v>#REF!</v>
      </c>
      <c r="M43" s="120" t="b">
        <f>IF(OR(L43="",L$65=0),"",(L43-L$63)*M$4/#REF!)</f>
        <v>0</v>
      </c>
      <c r="N43" s="156" t="e">
        <f>A43</f>
        <v>#REF!</v>
      </c>
      <c r="O43" s="130" t="b">
        <f>IF(#REF!&gt;0,#REF!,"")</f>
        <v>0</v>
      </c>
      <c r="P43" s="120" t="b">
        <f>IF(OR(O43="",O$65=0),"",(O43-O$63)*P$4/#REF!)</f>
        <v>0</v>
      </c>
      <c r="Q43" s="130" t="b">
        <f>IF(#REF!&gt;0,#REF!,"")</f>
        <v>0</v>
      </c>
      <c r="R43" s="120" t="b">
        <f>IF(OR(Q43="",Q$65=0),"",(Q43-Q$63)*R$4/#REF!)</f>
        <v>0</v>
      </c>
      <c r="S43" s="130" t="b">
        <f>IF(#REF!&gt;0,#REF!,"")</f>
        <v>0</v>
      </c>
      <c r="T43" s="120" t="b">
        <f>IF(OR(S43="",S$65=0),"",(S43-S$63)*T$4/#REF!)</f>
        <v>0</v>
      </c>
      <c r="U43" s="130" t="b">
        <f>IF(#REF!&gt;0,#REF!,"")</f>
        <v>0</v>
      </c>
      <c r="V43" s="120" t="b">
        <f>IF(OR(U43="",U$65=0),"",(U43-U$63)*V$4/#REF!)</f>
        <v>0</v>
      </c>
      <c r="W43" s="130" t="b">
        <f>IF(#REF!&gt;0,#REF!,"")</f>
        <v>0</v>
      </c>
      <c r="X43" s="120" t="b">
        <f>IF(OR(W43="",W$65=0),"",(W43-W$63)*X$4/#REF!)</f>
        <v>0</v>
      </c>
      <c r="Y43" s="130" t="b">
        <f>IF(#REF!&gt;0,#REF!,"")</f>
        <v>0</v>
      </c>
      <c r="Z43" s="120" t="b">
        <f>IF(OR(Y43="",Y$65=0),"",(Y43-Y$63)*Z$4/#REF!)</f>
        <v>0</v>
      </c>
      <c r="AA43" s="130" t="b">
        <f>IF(#REF!&gt;0,#REF!,"")</f>
        <v>0</v>
      </c>
      <c r="AB43" s="120" t="b">
        <f>IF(OR(AA43="",AA$65=0),"",(AA43-AA$63)*AB$4/#REF!)</f>
        <v>0</v>
      </c>
      <c r="AC43" s="130" t="b">
        <f>IF(#REF!&gt;0,#REF!,"")</f>
        <v>0</v>
      </c>
      <c r="AD43" s="131" t="b">
        <f>IF(OR(AC43="",AC$65=0),"",(AC43-AC$63)*AD$4/#REF!)</f>
        <v>0</v>
      </c>
      <c r="AE43" s="129" t="e">
        <f>A43</f>
        <v>#REF!</v>
      </c>
      <c r="AF43" s="130" t="b">
        <f>IF(#REF!&gt;0,#REF!,"")</f>
        <v>0</v>
      </c>
      <c r="AG43" s="120" t="b">
        <f>IF(OR(AF43="",AF$65=0),"",(AF43-AF$63)*AG$4/#REF!)</f>
        <v>0</v>
      </c>
      <c r="AH43" s="130" t="b">
        <f>IF(#REF!&gt;0,#REF!,"")</f>
        <v>0</v>
      </c>
      <c r="AI43" s="120" t="b">
        <f>IF(OR(AH43="",AH$65=0),"",(AH43-AH$63)*AI$4/#REF!)</f>
        <v>0</v>
      </c>
      <c r="AJ43" s="130" t="b">
        <f>IF(#REF!&gt;0,#REF!,"")</f>
        <v>0</v>
      </c>
      <c r="AK43" s="114" t="b">
        <f>IF(OR(AJ43="",AJ$65=0),"",(AJ43-AJ$63)*AK$4/#REF!)</f>
        <v>0</v>
      </c>
      <c r="AL43" s="122" t="e">
        <f>E43+G43+I43+K43+M43+P43+R43+T43+V43+X43+Z43+AB43+AD43+AG43+AI43+AK43</f>
        <v>#REF!</v>
      </c>
      <c r="AM43" s="123">
        <f>IF(ISERROR(AL43),"",AL43)</f>
      </c>
      <c r="AN43" s="122">
        <f>IF(AM43&lt;&gt;"",((AM43-AM$63)*#REF!/AM$65+#REF!),"")</f>
      </c>
      <c r="AO43" s="123">
        <f>IF(AND(AN43&lt;&gt;"",ISNUMBER(C43)),IF(C43&lt;#REF!,AN43*(1-#REF!/100),AN43),AN43)</f>
      </c>
      <c r="AP43" s="124">
        <f>IF(AO43&lt;&gt;"",(AO43-$AO$63)*#REF!/AO$65+#REF!,"")</f>
      </c>
    </row>
    <row r="44" spans="1:42" ht="15" customHeight="1">
      <c r="A44" s="125" t="e">
        <f>#REF!</f>
        <v>#REF!</v>
      </c>
      <c r="B44" s="126" t="e">
        <f>#REF!</f>
        <v>#REF!</v>
      </c>
      <c r="C44" s="127" t="e">
        <f>#REF!</f>
        <v>#REF!</v>
      </c>
      <c r="D44" s="128" t="e">
        <f>#REF!</f>
        <v>#REF!</v>
      </c>
      <c r="E44" s="120" t="b">
        <f>IF(OR(D44="",D$65=0),"",(D44-D$63)*E$4/#REF!)</f>
        <v>0</v>
      </c>
      <c r="F44" s="128" t="e">
        <f>#REF!</f>
        <v>#REF!</v>
      </c>
      <c r="G44" s="120" t="b">
        <f>IF(OR(F44="",F$65=0),"",(F44-F$63)*G$4/#REF!)</f>
        <v>0</v>
      </c>
      <c r="H44" s="128" t="e">
        <f>#REF!</f>
        <v>#REF!</v>
      </c>
      <c r="I44" s="120" t="b">
        <f>IF(OR(H44="",H$65=0),"",(H44-H$63)*I$4/#REF!)</f>
        <v>0</v>
      </c>
      <c r="J44" s="128" t="e">
        <f>#REF!</f>
        <v>#REF!</v>
      </c>
      <c r="K44" s="120" t="b">
        <f>IF(OR(J44="",J$65=0),"",(J44-J$63)*K$4/#REF!)</f>
        <v>0</v>
      </c>
      <c r="L44" s="128" t="e">
        <f>#REF!</f>
        <v>#REF!</v>
      </c>
      <c r="M44" s="120" t="b">
        <f>IF(OR(L44="",L$65=0),"",(L44-L$63)*M$4/#REF!)</f>
        <v>0</v>
      </c>
      <c r="N44" s="156" t="e">
        <f>A44</f>
        <v>#REF!</v>
      </c>
      <c r="O44" s="130" t="b">
        <f>IF(#REF!&gt;0,#REF!,"")</f>
        <v>0</v>
      </c>
      <c r="P44" s="120" t="b">
        <f>IF(OR(O44="",O$65=0),"",(O44-O$63)*P$4/#REF!)</f>
        <v>0</v>
      </c>
      <c r="Q44" s="130" t="b">
        <f>IF(#REF!&gt;0,#REF!,"")</f>
        <v>0</v>
      </c>
      <c r="R44" s="120" t="b">
        <f>IF(OR(Q44="",Q$65=0),"",(Q44-Q$63)*R$4/#REF!)</f>
        <v>0</v>
      </c>
      <c r="S44" s="130" t="b">
        <f>IF(#REF!&gt;0,#REF!,"")</f>
        <v>0</v>
      </c>
      <c r="T44" s="120" t="b">
        <f>IF(OR(S44="",S$65=0),"",(S44-S$63)*T$4/#REF!)</f>
        <v>0</v>
      </c>
      <c r="U44" s="130" t="b">
        <f>IF(#REF!&gt;0,#REF!,"")</f>
        <v>0</v>
      </c>
      <c r="V44" s="120" t="b">
        <f>IF(OR(U44="",U$65=0),"",(U44-U$63)*V$4/#REF!)</f>
        <v>0</v>
      </c>
      <c r="W44" s="130" t="b">
        <f>IF(#REF!&gt;0,#REF!,"")</f>
        <v>0</v>
      </c>
      <c r="X44" s="120" t="b">
        <f>IF(OR(W44="",W$65=0),"",(W44-W$63)*X$4/#REF!)</f>
        <v>0</v>
      </c>
      <c r="Y44" s="130" t="b">
        <f>IF(#REF!&gt;0,#REF!,"")</f>
        <v>0</v>
      </c>
      <c r="Z44" s="120" t="b">
        <f>IF(OR(Y44="",Y$65=0),"",(Y44-Y$63)*Z$4/#REF!)</f>
        <v>0</v>
      </c>
      <c r="AA44" s="130" t="b">
        <f>IF(#REF!&gt;0,#REF!,"")</f>
        <v>0</v>
      </c>
      <c r="AB44" s="120" t="b">
        <f>IF(OR(AA44="",AA$65=0),"",(AA44-AA$63)*AB$4/#REF!)</f>
        <v>0</v>
      </c>
      <c r="AC44" s="130" t="b">
        <f>IF(#REF!&gt;0,#REF!,"")</f>
        <v>0</v>
      </c>
      <c r="AD44" s="131" t="b">
        <f>IF(OR(AC44="",AC$65=0),"",(AC44-AC$63)*AD$4/#REF!)</f>
        <v>0</v>
      </c>
      <c r="AE44" s="129" t="e">
        <f>A44</f>
        <v>#REF!</v>
      </c>
      <c r="AF44" s="130" t="b">
        <f>IF(#REF!&gt;0,#REF!,"")</f>
        <v>0</v>
      </c>
      <c r="AG44" s="120" t="b">
        <f>IF(OR(AF44="",AF$65=0),"",(AF44-AF$63)*AG$4/#REF!)</f>
        <v>0</v>
      </c>
      <c r="AH44" s="130" t="b">
        <f>IF(#REF!&gt;0,#REF!,"")</f>
        <v>0</v>
      </c>
      <c r="AI44" s="120" t="b">
        <f>IF(OR(AH44="",AH$65=0),"",(AH44-AH$63)*AI$4/#REF!)</f>
        <v>0</v>
      </c>
      <c r="AJ44" s="130" t="b">
        <f>IF(#REF!&gt;0,#REF!,"")</f>
        <v>0</v>
      </c>
      <c r="AK44" s="114" t="b">
        <f>IF(OR(AJ44="",AJ$65=0),"",(AJ44-AJ$63)*AK$4/#REF!)</f>
        <v>0</v>
      </c>
      <c r="AL44" s="122" t="e">
        <f>E44+G44+I44+K44+M44+P44+R44+T44+V44+X44+Z44+AB44+AD44+AG44+AI44+AK44</f>
        <v>#REF!</v>
      </c>
      <c r="AM44" s="123">
        <f>IF(ISERROR(AL44),"",AL44)</f>
      </c>
      <c r="AN44" s="122">
        <f>IF(AM44&lt;&gt;"",((AM44-AM$63)*#REF!/AM$65+#REF!),"")</f>
      </c>
      <c r="AO44" s="123">
        <f>IF(AND(AN44&lt;&gt;"",ISNUMBER(C44)),IF(C44&lt;#REF!,AN44*(1-#REF!/100),AN44),AN44)</f>
      </c>
      <c r="AP44" s="124">
        <f>IF(AO44&lt;&gt;"",(AO44-$AO$63)*#REF!/AO$65+#REF!,"")</f>
      </c>
    </row>
    <row r="45" spans="1:42" ht="15" customHeight="1">
      <c r="A45" s="125" t="e">
        <f>#REF!</f>
        <v>#REF!</v>
      </c>
      <c r="B45" s="126" t="e">
        <f>#REF!</f>
        <v>#REF!</v>
      </c>
      <c r="C45" s="127" t="e">
        <f>#REF!</f>
        <v>#REF!</v>
      </c>
      <c r="D45" s="128" t="e">
        <f>#REF!</f>
        <v>#REF!</v>
      </c>
      <c r="E45" s="120" t="b">
        <f>IF(OR(D45="",D$65=0),"",(D45-D$63)*E$4/#REF!)</f>
        <v>0</v>
      </c>
      <c r="F45" s="128" t="e">
        <f>#REF!</f>
        <v>#REF!</v>
      </c>
      <c r="G45" s="120" t="b">
        <f>IF(OR(F45="",F$65=0),"",(F45-F$63)*G$4/#REF!)</f>
        <v>0</v>
      </c>
      <c r="H45" s="128" t="e">
        <f>#REF!</f>
        <v>#REF!</v>
      </c>
      <c r="I45" s="120" t="b">
        <f>IF(OR(H45="",H$65=0),"",(H45-H$63)*I$4/#REF!)</f>
        <v>0</v>
      </c>
      <c r="J45" s="128" t="e">
        <f>#REF!</f>
        <v>#REF!</v>
      </c>
      <c r="K45" s="120" t="b">
        <f>IF(OR(J45="",J$65=0),"",(J45-J$63)*K$4/#REF!)</f>
        <v>0</v>
      </c>
      <c r="L45" s="128" t="e">
        <f>#REF!</f>
        <v>#REF!</v>
      </c>
      <c r="M45" s="120" t="b">
        <f>IF(OR(L45="",L$65=0),"",(L45-L$63)*M$4/#REF!)</f>
        <v>0</v>
      </c>
      <c r="N45" s="156" t="e">
        <f>A45</f>
        <v>#REF!</v>
      </c>
      <c r="O45" s="130" t="b">
        <f>IF(#REF!&gt;0,#REF!,"")</f>
        <v>0</v>
      </c>
      <c r="P45" s="120" t="b">
        <f>IF(OR(O45="",O$65=0),"",(O45-O$63)*P$4/#REF!)</f>
        <v>0</v>
      </c>
      <c r="Q45" s="130" t="b">
        <f>IF(#REF!&gt;0,#REF!,"")</f>
        <v>0</v>
      </c>
      <c r="R45" s="120" t="b">
        <f>IF(OR(Q45="",Q$65=0),"",(Q45-Q$63)*R$4/#REF!)</f>
        <v>0</v>
      </c>
      <c r="S45" s="130" t="b">
        <f>IF(#REF!&gt;0,#REF!,"")</f>
        <v>0</v>
      </c>
      <c r="T45" s="120" t="b">
        <f>IF(OR(S45="",S$65=0),"",(S45-S$63)*T$4/#REF!)</f>
        <v>0</v>
      </c>
      <c r="U45" s="130" t="b">
        <f>IF(#REF!&gt;0,#REF!,"")</f>
        <v>0</v>
      </c>
      <c r="V45" s="120" t="b">
        <f>IF(OR(U45="",U$65=0),"",(U45-U$63)*V$4/#REF!)</f>
        <v>0</v>
      </c>
      <c r="W45" s="130" t="b">
        <f>IF(#REF!&gt;0,#REF!,"")</f>
        <v>0</v>
      </c>
      <c r="X45" s="120" t="b">
        <f>IF(OR(W45="",W$65=0),"",(W45-W$63)*X$4/#REF!)</f>
        <v>0</v>
      </c>
      <c r="Y45" s="130" t="b">
        <f>IF(#REF!&gt;0,#REF!,"")</f>
        <v>0</v>
      </c>
      <c r="Z45" s="120" t="b">
        <f>IF(OR(Y45="",Y$65=0),"",(Y45-Y$63)*Z$4/#REF!)</f>
        <v>0</v>
      </c>
      <c r="AA45" s="130" t="b">
        <f>IF(#REF!&gt;0,#REF!,"")</f>
        <v>0</v>
      </c>
      <c r="AB45" s="120" t="b">
        <f>IF(OR(AA45="",AA$65=0),"",(AA45-AA$63)*AB$4/#REF!)</f>
        <v>0</v>
      </c>
      <c r="AC45" s="130" t="b">
        <f>IF(#REF!&gt;0,#REF!,"")</f>
        <v>0</v>
      </c>
      <c r="AD45" s="131" t="b">
        <f>IF(OR(AC45="",AC$65=0),"",(AC45-AC$63)*AD$4/#REF!)</f>
        <v>0</v>
      </c>
      <c r="AE45" s="129" t="e">
        <f>A45</f>
        <v>#REF!</v>
      </c>
      <c r="AF45" s="130" t="b">
        <f>IF(#REF!&gt;0,#REF!,"")</f>
        <v>0</v>
      </c>
      <c r="AG45" s="120" t="b">
        <f>IF(OR(AF45="",AF$65=0),"",(AF45-AF$63)*AG$4/#REF!)</f>
        <v>0</v>
      </c>
      <c r="AH45" s="130" t="b">
        <f>IF(#REF!&gt;0,#REF!,"")</f>
        <v>0</v>
      </c>
      <c r="AI45" s="120" t="b">
        <f>IF(OR(AH45="",AH$65=0),"",(AH45-AH$63)*AI$4/#REF!)</f>
        <v>0</v>
      </c>
      <c r="AJ45" s="130" t="b">
        <f>IF(#REF!&gt;0,#REF!,"")</f>
        <v>0</v>
      </c>
      <c r="AK45" s="114" t="b">
        <f>IF(OR(AJ45="",AJ$65=0),"",(AJ45-AJ$63)*AK$4/#REF!)</f>
        <v>0</v>
      </c>
      <c r="AL45" s="122" t="e">
        <f>E45+G45+I45+K45+M45+P45+R45+T45+V45+X45+Z45+AB45+AD45+AG45+AI45+AK45</f>
        <v>#REF!</v>
      </c>
      <c r="AM45" s="123">
        <f>IF(ISERROR(AL45),"",AL45)</f>
      </c>
      <c r="AN45" s="122">
        <f>IF(AM45&lt;&gt;"",((AM45-AM$63)*#REF!/AM$65+#REF!),"")</f>
      </c>
      <c r="AO45" s="123">
        <f>IF(AND(AN45&lt;&gt;"",ISNUMBER(C45)),IF(C45&lt;#REF!,AN45*(1-#REF!/100),AN45),AN45)</f>
      </c>
      <c r="AP45" s="124">
        <f>IF(AO45&lt;&gt;"",(AO45-$AO$63)*#REF!/AO$65+#REF!,"")</f>
      </c>
    </row>
    <row r="46" spans="1:42" ht="15" customHeight="1">
      <c r="A46" s="125" t="e">
        <f>#REF!</f>
        <v>#REF!</v>
      </c>
      <c r="B46" s="126" t="e">
        <f>#REF!</f>
        <v>#REF!</v>
      </c>
      <c r="C46" s="127" t="e">
        <f>#REF!</f>
        <v>#REF!</v>
      </c>
      <c r="D46" s="128" t="e">
        <f>#REF!</f>
        <v>#REF!</v>
      </c>
      <c r="E46" s="120" t="b">
        <f>IF(OR(D46="",D$65=0),"",(D46-D$63)*E$4/#REF!)</f>
        <v>0</v>
      </c>
      <c r="F46" s="128" t="e">
        <f>#REF!</f>
        <v>#REF!</v>
      </c>
      <c r="G46" s="120" t="b">
        <f>IF(OR(F46="",F$65=0),"",(F46-F$63)*G$4/#REF!)</f>
        <v>0</v>
      </c>
      <c r="H46" s="128" t="e">
        <f>#REF!</f>
        <v>#REF!</v>
      </c>
      <c r="I46" s="120" t="b">
        <f>IF(OR(H46="",H$65=0),"",(H46-H$63)*I$4/#REF!)</f>
        <v>0</v>
      </c>
      <c r="J46" s="128" t="e">
        <f>#REF!</f>
        <v>#REF!</v>
      </c>
      <c r="K46" s="120" t="b">
        <f>IF(OR(J46="",J$65=0),"",(J46-J$63)*K$4/#REF!)</f>
        <v>0</v>
      </c>
      <c r="L46" s="128" t="e">
        <f>#REF!</f>
        <v>#REF!</v>
      </c>
      <c r="M46" s="120" t="b">
        <f>IF(OR(L46="",L$65=0),"",(L46-L$63)*M$4/#REF!)</f>
        <v>0</v>
      </c>
      <c r="N46" s="156" t="e">
        <f>A46</f>
        <v>#REF!</v>
      </c>
      <c r="O46" s="130" t="b">
        <f>IF(#REF!&gt;0,#REF!,"")</f>
        <v>0</v>
      </c>
      <c r="P46" s="120" t="b">
        <f>IF(OR(O46="",O$65=0),"",(O46-O$63)*P$4/#REF!)</f>
        <v>0</v>
      </c>
      <c r="Q46" s="130" t="b">
        <f>IF(#REF!&gt;0,#REF!,"")</f>
        <v>0</v>
      </c>
      <c r="R46" s="120" t="b">
        <f>IF(OR(Q46="",Q$65=0),"",(Q46-Q$63)*R$4/#REF!)</f>
        <v>0</v>
      </c>
      <c r="S46" s="130" t="b">
        <f>IF(#REF!&gt;0,#REF!,"")</f>
        <v>0</v>
      </c>
      <c r="T46" s="120" t="b">
        <f>IF(OR(S46="",S$65=0),"",(S46-S$63)*T$4/#REF!)</f>
        <v>0</v>
      </c>
      <c r="U46" s="130" t="b">
        <f>IF(#REF!&gt;0,#REF!,"")</f>
        <v>0</v>
      </c>
      <c r="V46" s="120" t="b">
        <f>IF(OR(U46="",U$65=0),"",(U46-U$63)*V$4/#REF!)</f>
        <v>0</v>
      </c>
      <c r="W46" s="130" t="b">
        <f>IF(#REF!&gt;0,#REF!,"")</f>
        <v>0</v>
      </c>
      <c r="X46" s="120" t="b">
        <f>IF(OR(W46="",W$65=0),"",(W46-W$63)*X$4/#REF!)</f>
        <v>0</v>
      </c>
      <c r="Y46" s="130" t="b">
        <f>IF(#REF!&gt;0,#REF!,"")</f>
        <v>0</v>
      </c>
      <c r="Z46" s="120" t="b">
        <f>IF(OR(Y46="",Y$65=0),"",(Y46-Y$63)*Z$4/#REF!)</f>
        <v>0</v>
      </c>
      <c r="AA46" s="130" t="b">
        <f>IF(#REF!&gt;0,#REF!,"")</f>
        <v>0</v>
      </c>
      <c r="AB46" s="120" t="b">
        <f>IF(OR(AA46="",AA$65=0),"",(AA46-AA$63)*AB$4/#REF!)</f>
        <v>0</v>
      </c>
      <c r="AC46" s="130" t="b">
        <f>IF(#REF!&gt;0,#REF!,"")</f>
        <v>0</v>
      </c>
      <c r="AD46" s="131" t="b">
        <f>IF(OR(AC46="",AC$65=0),"",(AC46-AC$63)*AD$4/#REF!)</f>
        <v>0</v>
      </c>
      <c r="AE46" s="129" t="e">
        <f>A46</f>
        <v>#REF!</v>
      </c>
      <c r="AF46" s="130" t="b">
        <f>IF(#REF!&gt;0,#REF!,"")</f>
        <v>0</v>
      </c>
      <c r="AG46" s="120" t="b">
        <f>IF(OR(AF46="",AF$65=0),"",(AF46-AF$63)*AG$4/#REF!)</f>
        <v>0</v>
      </c>
      <c r="AH46" s="130" t="b">
        <f>IF(#REF!&gt;0,#REF!,"")</f>
        <v>0</v>
      </c>
      <c r="AI46" s="120" t="b">
        <f>IF(OR(AH46="",AH$65=0),"",(AH46-AH$63)*AI$4/#REF!)</f>
        <v>0</v>
      </c>
      <c r="AJ46" s="130" t="b">
        <f>IF(#REF!&gt;0,#REF!,"")</f>
        <v>0</v>
      </c>
      <c r="AK46" s="114" t="b">
        <f>IF(OR(AJ46="",AJ$65=0),"",(AJ46-AJ$63)*AK$4/#REF!)</f>
        <v>0</v>
      </c>
      <c r="AL46" s="122" t="e">
        <f>E46+G46+I46+K46+M46+P46+R46+T46+V46+X46+Z46+AB46+AD46+AG46+AI46+AK46</f>
        <v>#REF!</v>
      </c>
      <c r="AM46" s="123">
        <f>IF(ISERROR(AL46),"",AL46)</f>
      </c>
      <c r="AN46" s="122">
        <f>IF(AM46&lt;&gt;"",((AM46-AM$63)*#REF!/AM$65+#REF!),"")</f>
      </c>
      <c r="AO46" s="123">
        <f>IF(AND(AN46&lt;&gt;"",ISNUMBER(C46)),IF(C46&lt;#REF!,AN46*(1-#REF!/100),AN46),AN46)</f>
      </c>
      <c r="AP46" s="124">
        <f>IF(AO46&lt;&gt;"",(AO46-$AO$63)*#REF!/AO$65+#REF!,"")</f>
      </c>
    </row>
    <row r="47" spans="1:42" ht="15" customHeight="1">
      <c r="A47" s="125" t="e">
        <f>#REF!</f>
        <v>#REF!</v>
      </c>
      <c r="B47" s="126" t="e">
        <f>#REF!</f>
        <v>#REF!</v>
      </c>
      <c r="C47" s="127" t="e">
        <f>#REF!</f>
        <v>#REF!</v>
      </c>
      <c r="D47" s="128" t="e">
        <f>#REF!</f>
        <v>#REF!</v>
      </c>
      <c r="E47" s="120" t="b">
        <f>IF(OR(D47="",D$65=0),"",(D47-D$63)*E$4/#REF!)</f>
        <v>0</v>
      </c>
      <c r="F47" s="128" t="e">
        <f>#REF!</f>
        <v>#REF!</v>
      </c>
      <c r="G47" s="120" t="b">
        <f>IF(OR(F47="",F$65=0),"",(F47-F$63)*G$4/#REF!)</f>
        <v>0</v>
      </c>
      <c r="H47" s="128" t="e">
        <f>#REF!</f>
        <v>#REF!</v>
      </c>
      <c r="I47" s="120" t="b">
        <f>IF(OR(H47="",H$65=0),"",(H47-H$63)*I$4/#REF!)</f>
        <v>0</v>
      </c>
      <c r="J47" s="128" t="e">
        <f>#REF!</f>
        <v>#REF!</v>
      </c>
      <c r="K47" s="120" t="b">
        <f>IF(OR(J47="",J$65=0),"",(J47-J$63)*K$4/#REF!)</f>
        <v>0</v>
      </c>
      <c r="L47" s="128" t="e">
        <f>#REF!</f>
        <v>#REF!</v>
      </c>
      <c r="M47" s="120" t="b">
        <f>IF(OR(L47="",L$65=0),"",(L47-L$63)*M$4/#REF!)</f>
        <v>0</v>
      </c>
      <c r="N47" s="156" t="e">
        <f>A47</f>
        <v>#REF!</v>
      </c>
      <c r="O47" s="130" t="b">
        <f>IF(#REF!&gt;0,#REF!,"")</f>
        <v>0</v>
      </c>
      <c r="P47" s="120" t="b">
        <f>IF(OR(O47="",O$65=0),"",(O47-O$63)*P$4/#REF!)</f>
        <v>0</v>
      </c>
      <c r="Q47" s="130" t="b">
        <f>IF(#REF!&gt;0,#REF!,"")</f>
        <v>0</v>
      </c>
      <c r="R47" s="120" t="b">
        <f>IF(OR(Q47="",Q$65=0),"",(Q47-Q$63)*R$4/#REF!)</f>
        <v>0</v>
      </c>
      <c r="S47" s="130" t="b">
        <f>IF(#REF!&gt;0,#REF!,"")</f>
        <v>0</v>
      </c>
      <c r="T47" s="120" t="b">
        <f>IF(OR(S47="",S$65=0),"",(S47-S$63)*T$4/#REF!)</f>
        <v>0</v>
      </c>
      <c r="U47" s="130" t="b">
        <f>IF(#REF!&gt;0,#REF!,"")</f>
        <v>0</v>
      </c>
      <c r="V47" s="120" t="b">
        <f>IF(OR(U47="",U$65=0),"",(U47-U$63)*V$4/#REF!)</f>
        <v>0</v>
      </c>
      <c r="W47" s="130" t="b">
        <f>IF(#REF!&gt;0,#REF!,"")</f>
        <v>0</v>
      </c>
      <c r="X47" s="120" t="b">
        <f>IF(OR(W47="",W$65=0),"",(W47-W$63)*X$4/#REF!)</f>
        <v>0</v>
      </c>
      <c r="Y47" s="130" t="b">
        <f>IF(#REF!&gt;0,#REF!,"")</f>
        <v>0</v>
      </c>
      <c r="Z47" s="120" t="b">
        <f>IF(OR(Y47="",Y$65=0),"",(Y47-Y$63)*Z$4/#REF!)</f>
        <v>0</v>
      </c>
      <c r="AA47" s="130" t="b">
        <f>IF(#REF!&gt;0,#REF!,"")</f>
        <v>0</v>
      </c>
      <c r="AB47" s="120" t="b">
        <f>IF(OR(AA47="",AA$65=0),"",(AA47-AA$63)*AB$4/#REF!)</f>
        <v>0</v>
      </c>
      <c r="AC47" s="130" t="b">
        <f>IF(#REF!&gt;0,#REF!,"")</f>
        <v>0</v>
      </c>
      <c r="AD47" s="131" t="b">
        <f>IF(OR(AC47="",AC$65=0),"",(AC47-AC$63)*AD$4/#REF!)</f>
        <v>0</v>
      </c>
      <c r="AE47" s="129" t="e">
        <f>A47</f>
        <v>#REF!</v>
      </c>
      <c r="AF47" s="130" t="b">
        <f>IF(#REF!&gt;0,#REF!,"")</f>
        <v>0</v>
      </c>
      <c r="AG47" s="120" t="b">
        <f>IF(OR(AF47="",AF$65=0),"",(AF47-AF$63)*AG$4/#REF!)</f>
        <v>0</v>
      </c>
      <c r="AH47" s="130" t="b">
        <f>IF(#REF!&gt;0,#REF!,"")</f>
        <v>0</v>
      </c>
      <c r="AI47" s="120" t="b">
        <f>IF(OR(AH47="",AH$65=0),"",(AH47-AH$63)*AI$4/#REF!)</f>
        <v>0</v>
      </c>
      <c r="AJ47" s="130" t="b">
        <f>IF(#REF!&gt;0,#REF!,"")</f>
        <v>0</v>
      </c>
      <c r="AK47" s="114" t="b">
        <f>IF(OR(AJ47="",AJ$65=0),"",(AJ47-AJ$63)*AK$4/#REF!)</f>
        <v>0</v>
      </c>
      <c r="AL47" s="122" t="e">
        <f>E47+G47+I47+K47+M47+P47+R47+T47+V47+X47+Z47+AB47+AD47+AG47+AI47+AK47</f>
        <v>#REF!</v>
      </c>
      <c r="AM47" s="123">
        <f>IF(ISERROR(AL47),"",AL47)</f>
      </c>
      <c r="AN47" s="122">
        <f>IF(AM47&lt;&gt;"",((AM47-AM$63)*#REF!/AM$65+#REF!),"")</f>
      </c>
      <c r="AO47" s="123">
        <f>IF(AND(AN47&lt;&gt;"",ISNUMBER(C47)),IF(C47&lt;#REF!,AN47*(1-#REF!/100),AN47),AN47)</f>
      </c>
      <c r="AP47" s="124">
        <f>IF(AO47&lt;&gt;"",(AO47-$AO$63)*#REF!/AO$65+#REF!,"")</f>
      </c>
    </row>
    <row r="48" spans="1:42" ht="15" customHeight="1">
      <c r="A48" s="125" t="e">
        <f>#REF!</f>
        <v>#REF!</v>
      </c>
      <c r="B48" s="126" t="e">
        <f>#REF!</f>
        <v>#REF!</v>
      </c>
      <c r="C48" s="127" t="e">
        <f>#REF!</f>
        <v>#REF!</v>
      </c>
      <c r="D48" s="128" t="e">
        <f>#REF!</f>
        <v>#REF!</v>
      </c>
      <c r="E48" s="120" t="b">
        <f>IF(OR(D48="",D$65=0),"",(D48-D$63)*E$4/#REF!)</f>
        <v>0</v>
      </c>
      <c r="F48" s="128" t="e">
        <f>#REF!</f>
        <v>#REF!</v>
      </c>
      <c r="G48" s="120" t="b">
        <f>IF(OR(F48="",F$65=0),"",(F48-F$63)*G$4/#REF!)</f>
        <v>0</v>
      </c>
      <c r="H48" s="128" t="e">
        <f>#REF!</f>
        <v>#REF!</v>
      </c>
      <c r="I48" s="120" t="b">
        <f>IF(OR(H48="",H$65=0),"",(H48-H$63)*I$4/#REF!)</f>
        <v>0</v>
      </c>
      <c r="J48" s="128" t="e">
        <f>#REF!</f>
        <v>#REF!</v>
      </c>
      <c r="K48" s="120" t="b">
        <f>IF(OR(J48="",J$65=0),"",(J48-J$63)*K$4/#REF!)</f>
        <v>0</v>
      </c>
      <c r="L48" s="128" t="e">
        <f>#REF!</f>
        <v>#REF!</v>
      </c>
      <c r="M48" s="120" t="b">
        <f>IF(OR(L48="",L$65=0),"",(L48-L$63)*M$4/#REF!)</f>
        <v>0</v>
      </c>
      <c r="N48" s="156" t="e">
        <f>A48</f>
        <v>#REF!</v>
      </c>
      <c r="O48" s="130" t="b">
        <f>IF(#REF!&gt;0,#REF!,"")</f>
        <v>0</v>
      </c>
      <c r="P48" s="120" t="b">
        <f>IF(OR(O48="",O$65=0),"",(O48-O$63)*P$4/#REF!)</f>
        <v>0</v>
      </c>
      <c r="Q48" s="130" t="b">
        <f>IF(#REF!&gt;0,#REF!,"")</f>
        <v>0</v>
      </c>
      <c r="R48" s="120" t="b">
        <f>IF(OR(Q48="",Q$65=0),"",(Q48-Q$63)*R$4/#REF!)</f>
        <v>0</v>
      </c>
      <c r="S48" s="130" t="b">
        <f>IF(#REF!&gt;0,#REF!,"")</f>
        <v>0</v>
      </c>
      <c r="T48" s="120" t="b">
        <f>IF(OR(S48="",S$65=0),"",(S48-S$63)*T$4/#REF!)</f>
        <v>0</v>
      </c>
      <c r="U48" s="130" t="b">
        <f>IF(#REF!&gt;0,#REF!,"")</f>
        <v>0</v>
      </c>
      <c r="V48" s="120" t="b">
        <f>IF(OR(U48="",U$65=0),"",(U48-U$63)*V$4/#REF!)</f>
        <v>0</v>
      </c>
      <c r="W48" s="130" t="b">
        <f>IF(#REF!&gt;0,#REF!,"")</f>
        <v>0</v>
      </c>
      <c r="X48" s="120" t="b">
        <f>IF(OR(W48="",W$65=0),"",(W48-W$63)*X$4/#REF!)</f>
        <v>0</v>
      </c>
      <c r="Y48" s="130" t="b">
        <f>IF(#REF!&gt;0,#REF!,"")</f>
        <v>0</v>
      </c>
      <c r="Z48" s="120" t="b">
        <f>IF(OR(Y48="",Y$65=0),"",(Y48-Y$63)*Z$4/#REF!)</f>
        <v>0</v>
      </c>
      <c r="AA48" s="130" t="b">
        <f>IF(#REF!&gt;0,#REF!,"")</f>
        <v>0</v>
      </c>
      <c r="AB48" s="120" t="b">
        <f>IF(OR(AA48="",AA$65=0),"",(AA48-AA$63)*AB$4/#REF!)</f>
        <v>0</v>
      </c>
      <c r="AC48" s="130" t="b">
        <f>IF(#REF!&gt;0,#REF!,"")</f>
        <v>0</v>
      </c>
      <c r="AD48" s="131" t="b">
        <f>IF(OR(AC48="",AC$65=0),"",(AC48-AC$63)*AD$4/#REF!)</f>
        <v>0</v>
      </c>
      <c r="AE48" s="129" t="e">
        <f>A48</f>
        <v>#REF!</v>
      </c>
      <c r="AF48" s="130" t="b">
        <f>IF(#REF!&gt;0,#REF!,"")</f>
        <v>0</v>
      </c>
      <c r="AG48" s="120" t="b">
        <f>IF(OR(AF48="",AF$65=0),"",(AF48-AF$63)*AG$4/#REF!)</f>
        <v>0</v>
      </c>
      <c r="AH48" s="130" t="b">
        <f>IF(#REF!&gt;0,#REF!,"")</f>
        <v>0</v>
      </c>
      <c r="AI48" s="120" t="b">
        <f>IF(OR(AH48="",AH$65=0),"",(AH48-AH$63)*AI$4/#REF!)</f>
        <v>0</v>
      </c>
      <c r="AJ48" s="130" t="b">
        <f>IF(#REF!&gt;0,#REF!,"")</f>
        <v>0</v>
      </c>
      <c r="AK48" s="114" t="b">
        <f>IF(OR(AJ48="",AJ$65=0),"",(AJ48-AJ$63)*AK$4/#REF!)</f>
        <v>0</v>
      </c>
      <c r="AL48" s="122" t="e">
        <f>E48+G48+I48+K48+M48+P48+R48+T48+V48+X48+Z48+AB48+AD48+AG48+AI48+AK48</f>
        <v>#REF!</v>
      </c>
      <c r="AM48" s="123">
        <f>IF(ISERROR(AL48),"",AL48)</f>
      </c>
      <c r="AN48" s="122">
        <f>IF(AM48&lt;&gt;"",((AM48-AM$63)*#REF!/AM$65+#REF!),"")</f>
      </c>
      <c r="AO48" s="123">
        <f>IF(AND(AN48&lt;&gt;"",ISNUMBER(C48)),IF(C48&lt;#REF!,AN48*(1-#REF!/100),AN48),AN48)</f>
      </c>
      <c r="AP48" s="124">
        <f>IF(AO48&lt;&gt;"",(AO48-$AO$63)*#REF!/AO$65+#REF!,"")</f>
      </c>
    </row>
    <row r="49" spans="1:42" ht="15" customHeight="1">
      <c r="A49" s="125" t="e">
        <f>#REF!</f>
        <v>#REF!</v>
      </c>
      <c r="B49" s="126" t="e">
        <f>#REF!</f>
        <v>#REF!</v>
      </c>
      <c r="C49" s="127" t="e">
        <f>#REF!</f>
        <v>#REF!</v>
      </c>
      <c r="D49" s="128" t="e">
        <f>#REF!</f>
        <v>#REF!</v>
      </c>
      <c r="E49" s="120" t="b">
        <f>IF(OR(D49="",D$65=0),"",(D49-D$63)*E$4/#REF!)</f>
        <v>0</v>
      </c>
      <c r="F49" s="128" t="e">
        <f>#REF!</f>
        <v>#REF!</v>
      </c>
      <c r="G49" s="120" t="b">
        <f>IF(OR(F49="",F$65=0),"",(F49-F$63)*G$4/#REF!)</f>
        <v>0</v>
      </c>
      <c r="H49" s="128" t="e">
        <f>#REF!</f>
        <v>#REF!</v>
      </c>
      <c r="I49" s="120" t="b">
        <f>IF(OR(H49="",H$65=0),"",(H49-H$63)*I$4/#REF!)</f>
        <v>0</v>
      </c>
      <c r="J49" s="128" t="e">
        <f>#REF!</f>
        <v>#REF!</v>
      </c>
      <c r="K49" s="120" t="b">
        <f>IF(OR(J49="",J$65=0),"",(J49-J$63)*K$4/#REF!)</f>
        <v>0</v>
      </c>
      <c r="L49" s="128" t="e">
        <f>#REF!</f>
        <v>#REF!</v>
      </c>
      <c r="M49" s="120" t="b">
        <f>IF(OR(L49="",L$65=0),"",(L49-L$63)*M$4/#REF!)</f>
        <v>0</v>
      </c>
      <c r="N49" s="156" t="e">
        <f>A49</f>
        <v>#REF!</v>
      </c>
      <c r="O49" s="130" t="b">
        <f>IF(#REF!&gt;0,#REF!,"")</f>
        <v>0</v>
      </c>
      <c r="P49" s="120" t="b">
        <f>IF(OR(O49="",O$65=0),"",(O49-O$63)*P$4/#REF!)</f>
        <v>0</v>
      </c>
      <c r="Q49" s="130" t="b">
        <f>IF(#REF!&gt;0,#REF!,"")</f>
        <v>0</v>
      </c>
      <c r="R49" s="120" t="b">
        <f>IF(OR(Q49="",Q$65=0),"",(Q49-Q$63)*R$4/#REF!)</f>
        <v>0</v>
      </c>
      <c r="S49" s="130" t="b">
        <f>IF(#REF!&gt;0,#REF!,"")</f>
        <v>0</v>
      </c>
      <c r="T49" s="120" t="b">
        <f>IF(OR(S49="",S$65=0),"",(S49-S$63)*T$4/#REF!)</f>
        <v>0</v>
      </c>
      <c r="U49" s="130" t="b">
        <f>IF(#REF!&gt;0,#REF!,"")</f>
        <v>0</v>
      </c>
      <c r="V49" s="120" t="b">
        <f>IF(OR(U49="",U$65=0),"",(U49-U$63)*V$4/#REF!)</f>
        <v>0</v>
      </c>
      <c r="W49" s="130" t="b">
        <f>IF(#REF!&gt;0,#REF!,"")</f>
        <v>0</v>
      </c>
      <c r="X49" s="120" t="b">
        <f>IF(OR(W49="",W$65=0),"",(W49-W$63)*X$4/#REF!)</f>
        <v>0</v>
      </c>
      <c r="Y49" s="130" t="b">
        <f>IF(#REF!&gt;0,#REF!,"")</f>
        <v>0</v>
      </c>
      <c r="Z49" s="120" t="b">
        <f>IF(OR(Y49="",Y$65=0),"",(Y49-Y$63)*Z$4/#REF!)</f>
        <v>0</v>
      </c>
      <c r="AA49" s="130" t="b">
        <f>IF(#REF!&gt;0,#REF!,"")</f>
        <v>0</v>
      </c>
      <c r="AB49" s="120" t="b">
        <f>IF(OR(AA49="",AA$65=0),"",(AA49-AA$63)*AB$4/#REF!)</f>
        <v>0</v>
      </c>
      <c r="AC49" s="130" t="b">
        <f>IF(#REF!&gt;0,#REF!,"")</f>
        <v>0</v>
      </c>
      <c r="AD49" s="131" t="b">
        <f>IF(OR(AC49="",AC$65=0),"",(AC49-AC$63)*AD$4/#REF!)</f>
        <v>0</v>
      </c>
      <c r="AE49" s="129" t="e">
        <f>A49</f>
        <v>#REF!</v>
      </c>
      <c r="AF49" s="130" t="b">
        <f>IF(#REF!&gt;0,#REF!,"")</f>
        <v>0</v>
      </c>
      <c r="AG49" s="120" t="b">
        <f>IF(OR(AF49="",AF$65=0),"",(AF49-AF$63)*AG$4/#REF!)</f>
        <v>0</v>
      </c>
      <c r="AH49" s="130" t="b">
        <f>IF(#REF!&gt;0,#REF!,"")</f>
        <v>0</v>
      </c>
      <c r="AI49" s="120" t="b">
        <f>IF(OR(AH49="",AH$65=0),"",(AH49-AH$63)*AI$4/#REF!)</f>
        <v>0</v>
      </c>
      <c r="AJ49" s="130" t="b">
        <f>IF(#REF!&gt;0,#REF!,"")</f>
        <v>0</v>
      </c>
      <c r="AK49" s="114" t="b">
        <f>IF(OR(AJ49="",AJ$65=0),"",(AJ49-AJ$63)*AK$4/#REF!)</f>
        <v>0</v>
      </c>
      <c r="AL49" s="122" t="e">
        <f>E49+G49+I49+K49+M49+P49+R49+T49+V49+X49+Z49+AB49+AD49+AG49+AI49+AK49</f>
        <v>#REF!</v>
      </c>
      <c r="AM49" s="123">
        <f>IF(ISERROR(AL49),"",AL49)</f>
      </c>
      <c r="AN49" s="122">
        <f>IF(AM49&lt;&gt;"",((AM49-AM$63)*#REF!/AM$65+#REF!),"")</f>
      </c>
      <c r="AO49" s="123">
        <f>IF(AND(AN49&lt;&gt;"",ISNUMBER(C49)),IF(C49&lt;#REF!,AN49*(1-#REF!/100),AN49),AN49)</f>
      </c>
      <c r="AP49" s="124">
        <f>IF(AO49&lt;&gt;"",(AO49-$AO$63)*#REF!/AO$65+#REF!,"")</f>
      </c>
    </row>
    <row r="50" spans="1:42" ht="15" customHeight="1">
      <c r="A50" s="125" t="e">
        <f>#REF!</f>
        <v>#REF!</v>
      </c>
      <c r="B50" s="126" t="e">
        <f>#REF!</f>
        <v>#REF!</v>
      </c>
      <c r="C50" s="127" t="e">
        <f>#REF!</f>
        <v>#REF!</v>
      </c>
      <c r="D50" s="128" t="e">
        <f>#REF!</f>
        <v>#REF!</v>
      </c>
      <c r="E50" s="120" t="b">
        <f>IF(OR(D50="",D$65=0),"",(D50-D$63)*E$4/#REF!)</f>
        <v>0</v>
      </c>
      <c r="F50" s="128" t="e">
        <f>#REF!</f>
        <v>#REF!</v>
      </c>
      <c r="G50" s="120" t="b">
        <f>IF(OR(F50="",F$65=0),"",(F50-F$63)*G$4/#REF!)</f>
        <v>0</v>
      </c>
      <c r="H50" s="128" t="e">
        <f>#REF!</f>
        <v>#REF!</v>
      </c>
      <c r="I50" s="120" t="b">
        <f>IF(OR(H50="",H$65=0),"",(H50-H$63)*I$4/#REF!)</f>
        <v>0</v>
      </c>
      <c r="J50" s="128" t="e">
        <f>#REF!</f>
        <v>#REF!</v>
      </c>
      <c r="K50" s="120" t="b">
        <f>IF(OR(J50="",J$65=0),"",(J50-J$63)*K$4/#REF!)</f>
        <v>0</v>
      </c>
      <c r="L50" s="128" t="e">
        <f>#REF!</f>
        <v>#REF!</v>
      </c>
      <c r="M50" s="120" t="b">
        <f>IF(OR(L50="",L$65=0),"",(L50-L$63)*M$4/#REF!)</f>
        <v>0</v>
      </c>
      <c r="N50" s="156" t="e">
        <f>A50</f>
        <v>#REF!</v>
      </c>
      <c r="O50" s="130" t="b">
        <f>IF(#REF!&gt;0,#REF!,"")</f>
        <v>0</v>
      </c>
      <c r="P50" s="120" t="b">
        <f>IF(OR(O50="",O$65=0),"",(O50-O$63)*P$4/#REF!)</f>
        <v>0</v>
      </c>
      <c r="Q50" s="130" t="b">
        <f>IF(#REF!&gt;0,#REF!,"")</f>
        <v>0</v>
      </c>
      <c r="R50" s="120" t="b">
        <f>IF(OR(Q50="",Q$65=0),"",(Q50-Q$63)*R$4/#REF!)</f>
        <v>0</v>
      </c>
      <c r="S50" s="130" t="b">
        <f>IF(#REF!&gt;0,#REF!,"")</f>
        <v>0</v>
      </c>
      <c r="T50" s="120" t="b">
        <f>IF(OR(S50="",S$65=0),"",(S50-S$63)*T$4/#REF!)</f>
        <v>0</v>
      </c>
      <c r="U50" s="130" t="b">
        <f>IF(#REF!&gt;0,#REF!,"")</f>
        <v>0</v>
      </c>
      <c r="V50" s="120" t="b">
        <f>IF(OR(U50="",U$65=0),"",(U50-U$63)*V$4/#REF!)</f>
        <v>0</v>
      </c>
      <c r="W50" s="130" t="b">
        <f>IF(#REF!&gt;0,#REF!,"")</f>
        <v>0</v>
      </c>
      <c r="X50" s="120" t="b">
        <f>IF(OR(W50="",W$65=0),"",(W50-W$63)*X$4/#REF!)</f>
        <v>0</v>
      </c>
      <c r="Y50" s="130" t="b">
        <f>IF(#REF!&gt;0,#REF!,"")</f>
        <v>0</v>
      </c>
      <c r="Z50" s="120" t="b">
        <f>IF(OR(Y50="",Y$65=0),"",(Y50-Y$63)*Z$4/#REF!)</f>
        <v>0</v>
      </c>
      <c r="AA50" s="130" t="b">
        <f>IF(#REF!&gt;0,#REF!,"")</f>
        <v>0</v>
      </c>
      <c r="AB50" s="120" t="b">
        <f>IF(OR(AA50="",AA$65=0),"",(AA50-AA$63)*AB$4/#REF!)</f>
        <v>0</v>
      </c>
      <c r="AC50" s="130" t="b">
        <f>IF(#REF!&gt;0,#REF!,"")</f>
        <v>0</v>
      </c>
      <c r="AD50" s="131" t="b">
        <f>IF(OR(AC50="",AC$65=0),"",(AC50-AC$63)*AD$4/#REF!)</f>
        <v>0</v>
      </c>
      <c r="AE50" s="129" t="e">
        <f>A50</f>
        <v>#REF!</v>
      </c>
      <c r="AF50" s="130" t="b">
        <f>IF(#REF!&gt;0,#REF!,"")</f>
        <v>0</v>
      </c>
      <c r="AG50" s="120" t="b">
        <f>IF(OR(AF50="",AF$65=0),"",(AF50-AF$63)*AG$4/#REF!)</f>
        <v>0</v>
      </c>
      <c r="AH50" s="130" t="b">
        <f>IF(#REF!&gt;0,#REF!,"")</f>
        <v>0</v>
      </c>
      <c r="AI50" s="120" t="b">
        <f>IF(OR(AH50="",AH$65=0),"",(AH50-AH$63)*AI$4/#REF!)</f>
        <v>0</v>
      </c>
      <c r="AJ50" s="130" t="b">
        <f>IF(#REF!&gt;0,#REF!,"")</f>
        <v>0</v>
      </c>
      <c r="AK50" s="114" t="b">
        <f>IF(OR(AJ50="",AJ$65=0),"",(AJ50-AJ$63)*AK$4/#REF!)</f>
        <v>0</v>
      </c>
      <c r="AL50" s="122" t="e">
        <f>E50+G50+I50+K50+M50+P50+R50+T50+V50+X50+Z50+AB50+AD50+AG50+AI50+AK50</f>
        <v>#REF!</v>
      </c>
      <c r="AM50" s="123">
        <f>IF(ISERROR(AL50),"",AL50)</f>
      </c>
      <c r="AN50" s="122">
        <f>IF(AM50&lt;&gt;"",((AM50-AM$63)*#REF!/AM$65+#REF!),"")</f>
      </c>
      <c r="AO50" s="123">
        <f>IF(AND(AN50&lt;&gt;"",ISNUMBER(C50)),IF(C50&lt;#REF!,AN50*(1-#REF!/100),AN50),AN50)</f>
      </c>
      <c r="AP50" s="124">
        <f>IF(AO50&lt;&gt;"",(AO50-$AO$63)*#REF!/AO$65+#REF!,"")</f>
      </c>
    </row>
    <row r="51" spans="1:42" ht="15" customHeight="1">
      <c r="A51" s="125" t="e">
        <f>#REF!</f>
        <v>#REF!</v>
      </c>
      <c r="B51" s="126" t="e">
        <f>#REF!</f>
        <v>#REF!</v>
      </c>
      <c r="C51" s="127" t="e">
        <f>#REF!</f>
        <v>#REF!</v>
      </c>
      <c r="D51" s="128" t="e">
        <f>#REF!</f>
        <v>#REF!</v>
      </c>
      <c r="E51" s="120" t="b">
        <f>IF(OR(D51="",D$65=0),"",(D51-D$63)*E$4/#REF!)</f>
        <v>0</v>
      </c>
      <c r="F51" s="128" t="e">
        <f>#REF!</f>
        <v>#REF!</v>
      </c>
      <c r="G51" s="120" t="b">
        <f>IF(OR(F51="",F$65=0),"",(F51-F$63)*G$4/#REF!)</f>
        <v>0</v>
      </c>
      <c r="H51" s="128" t="e">
        <f>#REF!</f>
        <v>#REF!</v>
      </c>
      <c r="I51" s="120" t="b">
        <f>IF(OR(H51="",H$65=0),"",(H51-H$63)*I$4/#REF!)</f>
        <v>0</v>
      </c>
      <c r="J51" s="128" t="e">
        <f>#REF!</f>
        <v>#REF!</v>
      </c>
      <c r="K51" s="120" t="b">
        <f>IF(OR(J51="",J$65=0),"",(J51-J$63)*K$4/#REF!)</f>
        <v>0</v>
      </c>
      <c r="L51" s="128" t="e">
        <f>#REF!</f>
        <v>#REF!</v>
      </c>
      <c r="M51" s="120" t="b">
        <f>IF(OR(L51="",L$65=0),"",(L51-L$63)*M$4/#REF!)</f>
        <v>0</v>
      </c>
      <c r="N51" s="156" t="e">
        <f>A51</f>
        <v>#REF!</v>
      </c>
      <c r="O51" s="130" t="b">
        <f>IF(#REF!&gt;0,#REF!,"")</f>
        <v>0</v>
      </c>
      <c r="P51" s="120" t="b">
        <f>IF(OR(O51="",O$65=0),"",(O51-O$63)*P$4/#REF!)</f>
        <v>0</v>
      </c>
      <c r="Q51" s="130" t="b">
        <f>IF(#REF!&gt;0,#REF!,"")</f>
        <v>0</v>
      </c>
      <c r="R51" s="120" t="b">
        <f>IF(OR(Q51="",Q$65=0),"",(Q51-Q$63)*R$4/#REF!)</f>
        <v>0</v>
      </c>
      <c r="S51" s="130" t="b">
        <f>IF(#REF!&gt;0,#REF!,"")</f>
        <v>0</v>
      </c>
      <c r="T51" s="120" t="b">
        <f>IF(OR(S51="",S$65=0),"",(S51-S$63)*T$4/#REF!)</f>
        <v>0</v>
      </c>
      <c r="U51" s="130" t="b">
        <f>IF(#REF!&gt;0,#REF!,"")</f>
        <v>0</v>
      </c>
      <c r="V51" s="120" t="b">
        <f>IF(OR(U51="",U$65=0),"",(U51-U$63)*V$4/#REF!)</f>
        <v>0</v>
      </c>
      <c r="W51" s="130" t="b">
        <f>IF(#REF!&gt;0,#REF!,"")</f>
        <v>0</v>
      </c>
      <c r="X51" s="120" t="b">
        <f>IF(OR(W51="",W$65=0),"",(W51-W$63)*X$4/#REF!)</f>
        <v>0</v>
      </c>
      <c r="Y51" s="130" t="b">
        <f>IF(#REF!&gt;0,#REF!,"")</f>
        <v>0</v>
      </c>
      <c r="Z51" s="120" t="b">
        <f>IF(OR(Y51="",Y$65=0),"",(Y51-Y$63)*Z$4/#REF!)</f>
        <v>0</v>
      </c>
      <c r="AA51" s="130" t="b">
        <f>IF(#REF!&gt;0,#REF!,"")</f>
        <v>0</v>
      </c>
      <c r="AB51" s="120" t="b">
        <f>IF(OR(AA51="",AA$65=0),"",(AA51-AA$63)*AB$4/#REF!)</f>
        <v>0</v>
      </c>
      <c r="AC51" s="130" t="b">
        <f>IF(#REF!&gt;0,#REF!,"")</f>
        <v>0</v>
      </c>
      <c r="AD51" s="131" t="b">
        <f>IF(OR(AC51="",AC$65=0),"",(AC51-AC$63)*AD$4/#REF!)</f>
        <v>0</v>
      </c>
      <c r="AE51" s="129" t="e">
        <f>A51</f>
        <v>#REF!</v>
      </c>
      <c r="AF51" s="130" t="b">
        <f>IF(#REF!&gt;0,#REF!,"")</f>
        <v>0</v>
      </c>
      <c r="AG51" s="120" t="b">
        <f>IF(OR(AF51="",AF$65=0),"",(AF51-AF$63)*AG$4/#REF!)</f>
        <v>0</v>
      </c>
      <c r="AH51" s="130" t="b">
        <f>IF(#REF!&gt;0,#REF!,"")</f>
        <v>0</v>
      </c>
      <c r="AI51" s="120" t="b">
        <f>IF(OR(AH51="",AH$65=0),"",(AH51-AH$63)*AI$4/#REF!)</f>
        <v>0</v>
      </c>
      <c r="AJ51" s="130" t="b">
        <f>IF(#REF!&gt;0,#REF!,"")</f>
        <v>0</v>
      </c>
      <c r="AK51" s="114" t="b">
        <f>IF(OR(AJ51="",AJ$65=0),"",(AJ51-AJ$63)*AK$4/#REF!)</f>
        <v>0</v>
      </c>
      <c r="AL51" s="122" t="e">
        <f>E51+G51+I51+K51+M51+P51+R51+T51+V51+X51+Z51+AB51+AD51+AG51+AI51+AK51</f>
        <v>#REF!</v>
      </c>
      <c r="AM51" s="123">
        <f>IF(ISERROR(AL51),"",AL51)</f>
      </c>
      <c r="AN51" s="122">
        <f>IF(AM51&lt;&gt;"",((AM51-AM$63)*#REF!/AM$65+#REF!),"")</f>
      </c>
      <c r="AO51" s="123">
        <f>IF(AND(AN51&lt;&gt;"",ISNUMBER(C51)),IF(C51&lt;#REF!,AN51*(1-#REF!/100),AN51),AN51)</f>
      </c>
      <c r="AP51" s="124">
        <f>IF(AO51&lt;&gt;"",(AO51-$AO$63)*#REF!/AO$65+#REF!,"")</f>
      </c>
    </row>
    <row r="52" spans="1:42" ht="15" customHeight="1">
      <c r="A52" s="125" t="e">
        <f>#REF!</f>
        <v>#REF!</v>
      </c>
      <c r="B52" s="126" t="e">
        <f>#REF!</f>
        <v>#REF!</v>
      </c>
      <c r="C52" s="127" t="e">
        <f>#REF!</f>
        <v>#REF!</v>
      </c>
      <c r="D52" s="128" t="e">
        <f>#REF!</f>
        <v>#REF!</v>
      </c>
      <c r="E52" s="120" t="b">
        <f>IF(OR(D52="",D$65=0),"",(D52-D$63)*E$4/#REF!)</f>
        <v>0</v>
      </c>
      <c r="F52" s="128" t="e">
        <f>#REF!</f>
        <v>#REF!</v>
      </c>
      <c r="G52" s="120" t="b">
        <f>IF(OR(F52="",F$65=0),"",(F52-F$63)*G$4/#REF!)</f>
        <v>0</v>
      </c>
      <c r="H52" s="128" t="e">
        <f>#REF!</f>
        <v>#REF!</v>
      </c>
      <c r="I52" s="120" t="b">
        <f>IF(OR(H52="",H$65=0),"",(H52-H$63)*I$4/#REF!)</f>
        <v>0</v>
      </c>
      <c r="J52" s="128" t="e">
        <f>#REF!</f>
        <v>#REF!</v>
      </c>
      <c r="K52" s="120" t="b">
        <f>IF(OR(J52="",J$65=0),"",(J52-J$63)*K$4/#REF!)</f>
        <v>0</v>
      </c>
      <c r="L52" s="128" t="e">
        <f>#REF!</f>
        <v>#REF!</v>
      </c>
      <c r="M52" s="120" t="b">
        <f>IF(OR(L52="",L$65=0),"",(L52-L$63)*M$4/#REF!)</f>
        <v>0</v>
      </c>
      <c r="N52" s="156" t="e">
        <f>A52</f>
        <v>#REF!</v>
      </c>
      <c r="O52" s="130" t="b">
        <f>IF(#REF!&gt;0,#REF!,"")</f>
        <v>0</v>
      </c>
      <c r="P52" s="120" t="b">
        <f>IF(OR(O52="",O$65=0),"",(O52-O$63)*P$4/#REF!)</f>
        <v>0</v>
      </c>
      <c r="Q52" s="130" t="b">
        <f>IF(#REF!&gt;0,#REF!,"")</f>
        <v>0</v>
      </c>
      <c r="R52" s="120" t="b">
        <f>IF(OR(Q52="",Q$65=0),"",(Q52-Q$63)*R$4/#REF!)</f>
        <v>0</v>
      </c>
      <c r="S52" s="130" t="b">
        <f>IF(#REF!&gt;0,#REF!,"")</f>
        <v>0</v>
      </c>
      <c r="T52" s="120" t="b">
        <f>IF(OR(S52="",S$65=0),"",(S52-S$63)*T$4/#REF!)</f>
        <v>0</v>
      </c>
      <c r="U52" s="130" t="b">
        <f>IF(#REF!&gt;0,#REF!,"")</f>
        <v>0</v>
      </c>
      <c r="V52" s="120" t="b">
        <f>IF(OR(U52="",U$65=0),"",(U52-U$63)*V$4/#REF!)</f>
        <v>0</v>
      </c>
      <c r="W52" s="130" t="b">
        <f>IF(#REF!&gt;0,#REF!,"")</f>
        <v>0</v>
      </c>
      <c r="X52" s="120" t="b">
        <f>IF(OR(W52="",W$65=0),"",(W52-W$63)*X$4/#REF!)</f>
        <v>0</v>
      </c>
      <c r="Y52" s="130" t="b">
        <f>IF(#REF!&gt;0,#REF!,"")</f>
        <v>0</v>
      </c>
      <c r="Z52" s="120" t="b">
        <f>IF(OR(Y52="",Y$65=0),"",(Y52-Y$63)*Z$4/#REF!)</f>
        <v>0</v>
      </c>
      <c r="AA52" s="130" t="b">
        <f>IF(#REF!&gt;0,#REF!,"")</f>
        <v>0</v>
      </c>
      <c r="AB52" s="120" t="b">
        <f>IF(OR(AA52="",AA$65=0),"",(AA52-AA$63)*AB$4/#REF!)</f>
        <v>0</v>
      </c>
      <c r="AC52" s="130" t="b">
        <f>IF(#REF!&gt;0,#REF!,"")</f>
        <v>0</v>
      </c>
      <c r="AD52" s="131" t="b">
        <f>IF(OR(AC52="",AC$65=0),"",(AC52-AC$63)*AD$4/#REF!)</f>
        <v>0</v>
      </c>
      <c r="AE52" s="129" t="e">
        <f>A52</f>
        <v>#REF!</v>
      </c>
      <c r="AF52" s="130" t="b">
        <f>IF(#REF!&gt;0,#REF!,"")</f>
        <v>0</v>
      </c>
      <c r="AG52" s="120" t="b">
        <f>IF(OR(AF52="",AF$65=0),"",(AF52-AF$63)*AG$4/#REF!)</f>
        <v>0</v>
      </c>
      <c r="AH52" s="130" t="b">
        <f>IF(#REF!&gt;0,#REF!,"")</f>
        <v>0</v>
      </c>
      <c r="AI52" s="120" t="b">
        <f>IF(OR(AH52="",AH$65=0),"",(AH52-AH$63)*AI$4/#REF!)</f>
        <v>0</v>
      </c>
      <c r="AJ52" s="130" t="b">
        <f>IF(#REF!&gt;0,#REF!,"")</f>
        <v>0</v>
      </c>
      <c r="AK52" s="114" t="b">
        <f>IF(OR(AJ52="",AJ$65=0),"",(AJ52-AJ$63)*AK$4/#REF!)</f>
        <v>0</v>
      </c>
      <c r="AL52" s="122" t="e">
        <f>E52+G52+I52+K52+M52+P52+R52+T52+V52+X52+Z52+AB52+AD52+AG52+AI52+AK52</f>
        <v>#REF!</v>
      </c>
      <c r="AM52" s="123">
        <f>IF(ISERROR(AL52),"",AL52)</f>
      </c>
      <c r="AN52" s="122">
        <f>IF(AM52&lt;&gt;"",((AM52-AM$63)*#REF!/AM$65+#REF!),"")</f>
      </c>
      <c r="AO52" s="123">
        <f>IF(AND(AN52&lt;&gt;"",ISNUMBER(C52)),IF(C52&lt;#REF!,AN52*(1-#REF!/100),AN52),AN52)</f>
      </c>
      <c r="AP52" s="124">
        <f>IF(AO52&lt;&gt;"",(AO52-$AO$63)*#REF!/AO$65+#REF!,"")</f>
      </c>
    </row>
    <row r="53" spans="1:42" ht="15" customHeight="1">
      <c r="A53" s="125" t="e">
        <f>#REF!</f>
        <v>#REF!</v>
      </c>
      <c r="B53" s="126" t="e">
        <f>#REF!</f>
        <v>#REF!</v>
      </c>
      <c r="C53" s="127" t="e">
        <f>#REF!</f>
        <v>#REF!</v>
      </c>
      <c r="D53" s="128" t="e">
        <f>#REF!</f>
        <v>#REF!</v>
      </c>
      <c r="E53" s="120" t="b">
        <f>IF(OR(D53="",D$65=0),"",(D53-D$63)*E$4/#REF!)</f>
        <v>0</v>
      </c>
      <c r="F53" s="128" t="e">
        <f>#REF!</f>
        <v>#REF!</v>
      </c>
      <c r="G53" s="120" t="b">
        <f>IF(OR(F53="",F$65=0),"",(F53-F$63)*G$4/#REF!)</f>
        <v>0</v>
      </c>
      <c r="H53" s="128" t="e">
        <f>#REF!</f>
        <v>#REF!</v>
      </c>
      <c r="I53" s="120" t="b">
        <f>IF(OR(H53="",H$65=0),"",(H53-H$63)*I$4/#REF!)</f>
        <v>0</v>
      </c>
      <c r="J53" s="128" t="e">
        <f>#REF!</f>
        <v>#REF!</v>
      </c>
      <c r="K53" s="120" t="b">
        <f>IF(OR(J53="",J$65=0),"",(J53-J$63)*K$4/#REF!)</f>
        <v>0</v>
      </c>
      <c r="L53" s="128" t="e">
        <f>#REF!</f>
        <v>#REF!</v>
      </c>
      <c r="M53" s="120" t="b">
        <f>IF(OR(L53="",L$65=0),"",(L53-L$63)*M$4/#REF!)</f>
        <v>0</v>
      </c>
      <c r="N53" s="156" t="e">
        <f>A53</f>
        <v>#REF!</v>
      </c>
      <c r="O53" s="130" t="b">
        <f>IF(#REF!&gt;0,#REF!,"")</f>
        <v>0</v>
      </c>
      <c r="P53" s="120" t="b">
        <f>IF(OR(O53="",O$65=0),"",(O53-O$63)*P$4/#REF!)</f>
        <v>0</v>
      </c>
      <c r="Q53" s="130" t="b">
        <f>IF(#REF!&gt;0,#REF!,"")</f>
        <v>0</v>
      </c>
      <c r="R53" s="120" t="b">
        <f>IF(OR(Q53="",Q$65=0),"",(Q53-Q$63)*R$4/#REF!)</f>
        <v>0</v>
      </c>
      <c r="S53" s="130" t="b">
        <f>IF(#REF!&gt;0,#REF!,"")</f>
        <v>0</v>
      </c>
      <c r="T53" s="120" t="b">
        <f>IF(OR(S53="",S$65=0),"",(S53-S$63)*T$4/#REF!)</f>
        <v>0</v>
      </c>
      <c r="U53" s="130" t="b">
        <f>IF(#REF!&gt;0,#REF!,"")</f>
        <v>0</v>
      </c>
      <c r="V53" s="120" t="b">
        <f>IF(OR(U53="",U$65=0),"",(U53-U$63)*V$4/#REF!)</f>
        <v>0</v>
      </c>
      <c r="W53" s="130" t="b">
        <f>IF(#REF!&gt;0,#REF!,"")</f>
        <v>0</v>
      </c>
      <c r="X53" s="120" t="b">
        <f>IF(OR(W53="",W$65=0),"",(W53-W$63)*X$4/#REF!)</f>
        <v>0</v>
      </c>
      <c r="Y53" s="130" t="b">
        <f>IF(#REF!&gt;0,#REF!,"")</f>
        <v>0</v>
      </c>
      <c r="Z53" s="120" t="b">
        <f>IF(OR(Y53="",Y$65=0),"",(Y53-Y$63)*Z$4/#REF!)</f>
        <v>0</v>
      </c>
      <c r="AA53" s="130" t="b">
        <f>IF(#REF!&gt;0,#REF!,"")</f>
        <v>0</v>
      </c>
      <c r="AB53" s="120" t="b">
        <f>IF(OR(AA53="",AA$65=0),"",(AA53-AA$63)*AB$4/#REF!)</f>
        <v>0</v>
      </c>
      <c r="AC53" s="130" t="b">
        <f>IF(#REF!&gt;0,#REF!,"")</f>
        <v>0</v>
      </c>
      <c r="AD53" s="131" t="b">
        <f>IF(OR(AC53="",AC$65=0),"",(AC53-AC$63)*AD$4/#REF!)</f>
        <v>0</v>
      </c>
      <c r="AE53" s="129" t="e">
        <f>A53</f>
        <v>#REF!</v>
      </c>
      <c r="AF53" s="130" t="b">
        <f>IF(#REF!&gt;0,#REF!,"")</f>
        <v>0</v>
      </c>
      <c r="AG53" s="120" t="b">
        <f>IF(OR(AF53="",AF$65=0),"",(AF53-AF$63)*AG$4/#REF!)</f>
        <v>0</v>
      </c>
      <c r="AH53" s="130" t="b">
        <f>IF(#REF!&gt;0,#REF!,"")</f>
        <v>0</v>
      </c>
      <c r="AI53" s="120" t="b">
        <f>IF(OR(AH53="",AH$65=0),"",(AH53-AH$63)*AI$4/#REF!)</f>
        <v>0</v>
      </c>
      <c r="AJ53" s="130" t="b">
        <f>IF(#REF!&gt;0,#REF!,"")</f>
        <v>0</v>
      </c>
      <c r="AK53" s="114" t="b">
        <f>IF(OR(AJ53="",AJ$65=0),"",(AJ53-AJ$63)*AK$4/#REF!)</f>
        <v>0</v>
      </c>
      <c r="AL53" s="122" t="e">
        <f>E53+G53+I53+K53+M53+P53+R53+T53+V53+X53+Z53+AB53+AD53+AG53+AI53+AK53</f>
        <v>#REF!</v>
      </c>
      <c r="AM53" s="123">
        <f>IF(ISERROR(AL53),"",AL53)</f>
      </c>
      <c r="AN53" s="122">
        <f>IF(AM53&lt;&gt;"",((AM53-AM$63)*#REF!/AM$65+#REF!),"")</f>
      </c>
      <c r="AO53" s="123">
        <f>IF(AND(AN53&lt;&gt;"",ISNUMBER(C53)),IF(C53&lt;#REF!,AN53*(1-#REF!/100),AN53),AN53)</f>
      </c>
      <c r="AP53" s="124">
        <f>IF(AO53&lt;&gt;"",(AO53-$AO$63)*#REF!/AO$65+#REF!,"")</f>
      </c>
    </row>
    <row r="54" spans="1:42" ht="15" customHeight="1">
      <c r="A54" s="125" t="e">
        <f>#REF!</f>
        <v>#REF!</v>
      </c>
      <c r="B54" s="126" t="e">
        <f>#REF!</f>
        <v>#REF!</v>
      </c>
      <c r="C54" s="127" t="e">
        <f>#REF!</f>
        <v>#REF!</v>
      </c>
      <c r="D54" s="128" t="e">
        <f>#REF!</f>
        <v>#REF!</v>
      </c>
      <c r="E54" s="120" t="b">
        <f>IF(OR(D54="",D$65=0),"",(D54-D$63)*E$4/#REF!)</f>
        <v>0</v>
      </c>
      <c r="F54" s="128" t="e">
        <f>#REF!</f>
        <v>#REF!</v>
      </c>
      <c r="G54" s="120" t="b">
        <f>IF(OR(F54="",F$65=0),"",(F54-F$63)*G$4/#REF!)</f>
        <v>0</v>
      </c>
      <c r="H54" s="128" t="e">
        <f>#REF!</f>
        <v>#REF!</v>
      </c>
      <c r="I54" s="120" t="b">
        <f>IF(OR(H54="",H$65=0),"",(H54-H$63)*I$4/#REF!)</f>
        <v>0</v>
      </c>
      <c r="J54" s="128" t="e">
        <f>#REF!</f>
        <v>#REF!</v>
      </c>
      <c r="K54" s="120" t="b">
        <f>IF(OR(J54="",J$65=0),"",(J54-J$63)*K$4/#REF!)</f>
        <v>0</v>
      </c>
      <c r="L54" s="128" t="e">
        <f>#REF!</f>
        <v>#REF!</v>
      </c>
      <c r="M54" s="120" t="b">
        <f>IF(OR(L54="",L$65=0),"",(L54-L$63)*M$4/#REF!)</f>
        <v>0</v>
      </c>
      <c r="N54" s="156" t="e">
        <f>A54</f>
        <v>#REF!</v>
      </c>
      <c r="O54" s="130" t="b">
        <f>IF(#REF!&gt;0,#REF!,"")</f>
        <v>0</v>
      </c>
      <c r="P54" s="120" t="b">
        <f>IF(OR(O54="",O$65=0),"",(O54-O$63)*P$4/#REF!)</f>
        <v>0</v>
      </c>
      <c r="Q54" s="130" t="b">
        <f>IF(#REF!&gt;0,#REF!,"")</f>
        <v>0</v>
      </c>
      <c r="R54" s="120" t="b">
        <f>IF(OR(Q54="",Q$65=0),"",(Q54-Q$63)*R$4/#REF!)</f>
        <v>0</v>
      </c>
      <c r="S54" s="130" t="b">
        <f>IF(#REF!&gt;0,#REF!,"")</f>
        <v>0</v>
      </c>
      <c r="T54" s="120" t="b">
        <f>IF(OR(S54="",S$65=0),"",(S54-S$63)*T$4/#REF!)</f>
        <v>0</v>
      </c>
      <c r="U54" s="130" t="b">
        <f>IF(#REF!&gt;0,#REF!,"")</f>
        <v>0</v>
      </c>
      <c r="V54" s="120" t="b">
        <f>IF(OR(U54="",U$65=0),"",(U54-U$63)*V$4/#REF!)</f>
        <v>0</v>
      </c>
      <c r="W54" s="130" t="b">
        <f>IF(#REF!&gt;0,#REF!,"")</f>
        <v>0</v>
      </c>
      <c r="X54" s="120" t="b">
        <f>IF(OR(W54="",W$65=0),"",(W54-W$63)*X$4/#REF!)</f>
        <v>0</v>
      </c>
      <c r="Y54" s="130" t="b">
        <f>IF(#REF!&gt;0,#REF!,"")</f>
        <v>0</v>
      </c>
      <c r="Z54" s="120" t="b">
        <f>IF(OR(Y54="",Y$65=0),"",(Y54-Y$63)*Z$4/#REF!)</f>
        <v>0</v>
      </c>
      <c r="AA54" s="130" t="b">
        <f>IF(#REF!&gt;0,#REF!,"")</f>
        <v>0</v>
      </c>
      <c r="AB54" s="120" t="b">
        <f>IF(OR(AA54="",AA$65=0),"",(AA54-AA$63)*AB$4/#REF!)</f>
        <v>0</v>
      </c>
      <c r="AC54" s="130" t="b">
        <f>IF(#REF!&gt;0,#REF!,"")</f>
        <v>0</v>
      </c>
      <c r="AD54" s="131" t="b">
        <f>IF(OR(AC54="",AC$65=0),"",(AC54-AC$63)*AD$4/#REF!)</f>
        <v>0</v>
      </c>
      <c r="AE54" s="129" t="e">
        <f>A54</f>
        <v>#REF!</v>
      </c>
      <c r="AF54" s="130" t="b">
        <f>IF(#REF!&gt;0,#REF!,"")</f>
        <v>0</v>
      </c>
      <c r="AG54" s="120" t="b">
        <f>IF(OR(AF54="",AF$65=0),"",(AF54-AF$63)*AG$4/#REF!)</f>
        <v>0</v>
      </c>
      <c r="AH54" s="130" t="b">
        <f>IF(#REF!&gt;0,#REF!,"")</f>
        <v>0</v>
      </c>
      <c r="AI54" s="120" t="b">
        <f>IF(OR(AH54="",AH$65=0),"",(AH54-AH$63)*AI$4/#REF!)</f>
        <v>0</v>
      </c>
      <c r="AJ54" s="130" t="b">
        <f>IF(#REF!&gt;0,#REF!,"")</f>
        <v>0</v>
      </c>
      <c r="AK54" s="114" t="b">
        <f>IF(OR(AJ54="",AJ$65=0),"",(AJ54-AJ$63)*AK$4/#REF!)</f>
        <v>0</v>
      </c>
      <c r="AL54" s="122" t="e">
        <f>E54+G54+I54+K54+M54+P54+R54+T54+V54+X54+Z54+AB54+AD54+AG54+AI54+AK54</f>
        <v>#REF!</v>
      </c>
      <c r="AM54" s="123">
        <f>IF(ISERROR(AL54),"",AL54)</f>
      </c>
      <c r="AN54" s="122">
        <f>IF(AM54&lt;&gt;"",((AM54-AM$63)*#REF!/AM$65+#REF!),"")</f>
      </c>
      <c r="AO54" s="123">
        <f>IF(AND(AN54&lt;&gt;"",ISNUMBER(C54)),IF(C54&lt;#REF!,AN54*(1-#REF!/100),AN54),AN54)</f>
      </c>
      <c r="AP54" s="124">
        <f>IF(AO54&lt;&gt;"",(AO54-$AO$63)*#REF!/AO$65+#REF!,"")</f>
      </c>
    </row>
    <row r="55" spans="1:42" ht="15" customHeight="1">
      <c r="A55" s="125" t="e">
        <f>#REF!</f>
        <v>#REF!</v>
      </c>
      <c r="B55" s="126" t="e">
        <f>#REF!</f>
        <v>#REF!</v>
      </c>
      <c r="C55" s="127" t="e">
        <f>#REF!</f>
        <v>#REF!</v>
      </c>
      <c r="D55" s="128" t="e">
        <f>#REF!</f>
        <v>#REF!</v>
      </c>
      <c r="E55" s="120" t="b">
        <f>IF(OR(D55="",D$65=0),"",(D55-D$63)*E$4/#REF!)</f>
        <v>0</v>
      </c>
      <c r="F55" s="128" t="e">
        <f>#REF!</f>
        <v>#REF!</v>
      </c>
      <c r="G55" s="120" t="b">
        <f>IF(OR(F55="",F$65=0),"",(F55-F$63)*G$4/#REF!)</f>
        <v>0</v>
      </c>
      <c r="H55" s="128" t="e">
        <f>#REF!</f>
        <v>#REF!</v>
      </c>
      <c r="I55" s="120" t="b">
        <f>IF(OR(H55="",H$65=0),"",(H55-H$63)*I$4/#REF!)</f>
        <v>0</v>
      </c>
      <c r="J55" s="128" t="e">
        <f>#REF!</f>
        <v>#REF!</v>
      </c>
      <c r="K55" s="120" t="b">
        <f>IF(OR(J55="",J$65=0),"",(J55-J$63)*K$4/#REF!)</f>
        <v>0</v>
      </c>
      <c r="L55" s="128" t="e">
        <f>#REF!</f>
        <v>#REF!</v>
      </c>
      <c r="M55" s="120" t="b">
        <f>IF(OR(L55="",L$65=0),"",(L55-L$63)*M$4/#REF!)</f>
        <v>0</v>
      </c>
      <c r="N55" s="156" t="e">
        <f>A55</f>
        <v>#REF!</v>
      </c>
      <c r="O55" s="130" t="b">
        <f>IF(#REF!&gt;0,#REF!,"")</f>
        <v>0</v>
      </c>
      <c r="P55" s="120" t="b">
        <f>IF(OR(O55="",O$65=0),"",(O55-O$63)*P$4/#REF!)</f>
        <v>0</v>
      </c>
      <c r="Q55" s="130" t="b">
        <f>IF(#REF!&gt;0,#REF!,"")</f>
        <v>0</v>
      </c>
      <c r="R55" s="120" t="b">
        <f>IF(OR(Q55="",Q$65=0),"",(Q55-Q$63)*R$4/#REF!)</f>
        <v>0</v>
      </c>
      <c r="S55" s="130" t="b">
        <f>IF(#REF!&gt;0,#REF!,"")</f>
        <v>0</v>
      </c>
      <c r="T55" s="120" t="b">
        <f>IF(OR(S55="",S$65=0),"",(S55-S$63)*T$4/#REF!)</f>
        <v>0</v>
      </c>
      <c r="U55" s="130" t="b">
        <f>IF(#REF!&gt;0,#REF!,"")</f>
        <v>0</v>
      </c>
      <c r="V55" s="120" t="b">
        <f>IF(OR(U55="",U$65=0),"",(U55-U$63)*V$4/#REF!)</f>
        <v>0</v>
      </c>
      <c r="W55" s="130" t="b">
        <f>IF(#REF!&gt;0,#REF!,"")</f>
        <v>0</v>
      </c>
      <c r="X55" s="120" t="b">
        <f>IF(OR(W55="",W$65=0),"",(W55-W$63)*X$4/#REF!)</f>
        <v>0</v>
      </c>
      <c r="Y55" s="130" t="b">
        <f>IF(#REF!&gt;0,#REF!,"")</f>
        <v>0</v>
      </c>
      <c r="Z55" s="120" t="b">
        <f>IF(OR(Y55="",Y$65=0),"",(Y55-Y$63)*Z$4/#REF!)</f>
        <v>0</v>
      </c>
      <c r="AA55" s="130" t="b">
        <f>IF(#REF!&gt;0,#REF!,"")</f>
        <v>0</v>
      </c>
      <c r="AB55" s="120" t="b">
        <f>IF(OR(AA55="",AA$65=0),"",(AA55-AA$63)*AB$4/#REF!)</f>
        <v>0</v>
      </c>
      <c r="AC55" s="130" t="b">
        <f>IF(#REF!&gt;0,#REF!,"")</f>
        <v>0</v>
      </c>
      <c r="AD55" s="131" t="b">
        <f>IF(OR(AC55="",AC$65=0),"",(AC55-AC$63)*AD$4/#REF!)</f>
        <v>0</v>
      </c>
      <c r="AE55" s="129" t="e">
        <f>A55</f>
        <v>#REF!</v>
      </c>
      <c r="AF55" s="130" t="b">
        <f>IF(#REF!&gt;0,#REF!,"")</f>
        <v>0</v>
      </c>
      <c r="AG55" s="120" t="b">
        <f>IF(OR(AF55="",AF$65=0),"",(AF55-AF$63)*AG$4/#REF!)</f>
        <v>0</v>
      </c>
      <c r="AH55" s="130" t="b">
        <f>IF(#REF!&gt;0,#REF!,"")</f>
        <v>0</v>
      </c>
      <c r="AI55" s="120" t="b">
        <f>IF(OR(AH55="",AH$65=0),"",(AH55-AH$63)*AI$4/#REF!)</f>
        <v>0</v>
      </c>
      <c r="AJ55" s="130" t="b">
        <f>IF(#REF!&gt;0,#REF!,"")</f>
        <v>0</v>
      </c>
      <c r="AK55" s="114" t="b">
        <f>IF(OR(AJ55="",AJ$65=0),"",(AJ55-AJ$63)*AK$4/#REF!)</f>
        <v>0</v>
      </c>
      <c r="AL55" s="122" t="e">
        <f>E55+G55+I55+K55+M55+P55+R55+T55+V55+X55+Z55+AB55+AD55+AG55+AI55+AK55</f>
        <v>#REF!</v>
      </c>
      <c r="AM55" s="123">
        <f>IF(ISERROR(AL55),"",AL55)</f>
      </c>
      <c r="AN55" s="122">
        <f>IF(AM55&lt;&gt;"",((AM55-AM$63)*#REF!/AM$65+#REF!),"")</f>
      </c>
      <c r="AO55" s="123">
        <f>IF(AND(AN55&lt;&gt;"",ISNUMBER(C55)),IF(C55&lt;#REF!,AN55*(1-#REF!/100),AN55),AN55)</f>
      </c>
      <c r="AP55" s="124">
        <f>IF(AO55&lt;&gt;"",(AO55-$AO$63)*#REF!/AO$65+#REF!,"")</f>
      </c>
    </row>
    <row r="56" spans="1:42" ht="15" customHeight="1">
      <c r="A56" s="125" t="e">
        <f>#REF!</f>
        <v>#REF!</v>
      </c>
      <c r="B56" s="126" t="e">
        <f>#REF!</f>
        <v>#REF!</v>
      </c>
      <c r="C56" s="127" t="e">
        <f>#REF!</f>
        <v>#REF!</v>
      </c>
      <c r="D56" s="128" t="e">
        <f>#REF!</f>
        <v>#REF!</v>
      </c>
      <c r="E56" s="120" t="b">
        <f>IF(OR(D56="",D$65=0),"",(D56-D$63)*E$4/#REF!)</f>
        <v>0</v>
      </c>
      <c r="F56" s="128" t="e">
        <f>#REF!</f>
        <v>#REF!</v>
      </c>
      <c r="G56" s="120" t="b">
        <f>IF(OR(F56="",F$65=0),"",(F56-F$63)*G$4/#REF!)</f>
        <v>0</v>
      </c>
      <c r="H56" s="128" t="e">
        <f>#REF!</f>
        <v>#REF!</v>
      </c>
      <c r="I56" s="120" t="b">
        <f>IF(OR(H56="",H$65=0),"",(H56-H$63)*I$4/#REF!)</f>
        <v>0</v>
      </c>
      <c r="J56" s="128" t="e">
        <f>#REF!</f>
        <v>#REF!</v>
      </c>
      <c r="K56" s="120" t="b">
        <f>IF(OR(J56="",J$65=0),"",(J56-J$63)*K$4/#REF!)</f>
        <v>0</v>
      </c>
      <c r="L56" s="128" t="e">
        <f>#REF!</f>
        <v>#REF!</v>
      </c>
      <c r="M56" s="120" t="b">
        <f>IF(OR(L56="",L$65=0),"",(L56-L$63)*M$4/#REF!)</f>
        <v>0</v>
      </c>
      <c r="N56" s="156" t="e">
        <f>A56</f>
        <v>#REF!</v>
      </c>
      <c r="O56" s="130" t="b">
        <f>IF(#REF!&gt;0,#REF!,"")</f>
        <v>0</v>
      </c>
      <c r="P56" s="120" t="b">
        <f>IF(OR(O56="",O$65=0),"",(O56-O$63)*P$4/#REF!)</f>
        <v>0</v>
      </c>
      <c r="Q56" s="130" t="b">
        <f>IF(#REF!&gt;0,#REF!,"")</f>
        <v>0</v>
      </c>
      <c r="R56" s="120" t="b">
        <f>IF(OR(Q56="",Q$65=0),"",(Q56-Q$63)*R$4/#REF!)</f>
        <v>0</v>
      </c>
      <c r="S56" s="130" t="b">
        <f>IF(#REF!&gt;0,#REF!,"")</f>
        <v>0</v>
      </c>
      <c r="T56" s="120" t="b">
        <f>IF(OR(S56="",S$65=0),"",(S56-S$63)*T$4/#REF!)</f>
        <v>0</v>
      </c>
      <c r="U56" s="130" t="b">
        <f>IF(#REF!&gt;0,#REF!,"")</f>
        <v>0</v>
      </c>
      <c r="V56" s="120" t="b">
        <f>IF(OR(U56="",U$65=0),"",(U56-U$63)*V$4/#REF!)</f>
        <v>0</v>
      </c>
      <c r="W56" s="130" t="b">
        <f>IF(#REF!&gt;0,#REF!,"")</f>
        <v>0</v>
      </c>
      <c r="X56" s="120" t="b">
        <f>IF(OR(W56="",W$65=0),"",(W56-W$63)*X$4/#REF!)</f>
        <v>0</v>
      </c>
      <c r="Y56" s="130" t="b">
        <f>IF(#REF!&gt;0,#REF!,"")</f>
        <v>0</v>
      </c>
      <c r="Z56" s="120" t="b">
        <f>IF(OR(Y56="",Y$65=0),"",(Y56-Y$63)*Z$4/#REF!)</f>
        <v>0</v>
      </c>
      <c r="AA56" s="130" t="b">
        <f>IF(#REF!&gt;0,#REF!,"")</f>
        <v>0</v>
      </c>
      <c r="AB56" s="120" t="b">
        <f>IF(OR(AA56="",AA$65=0),"",(AA56-AA$63)*AB$4/#REF!)</f>
        <v>0</v>
      </c>
      <c r="AC56" s="130" t="b">
        <f>IF(#REF!&gt;0,#REF!,"")</f>
        <v>0</v>
      </c>
      <c r="AD56" s="131" t="b">
        <f>IF(OR(AC56="",AC$65=0),"",(AC56-AC$63)*AD$4/#REF!)</f>
        <v>0</v>
      </c>
      <c r="AE56" s="129" t="e">
        <f>A56</f>
        <v>#REF!</v>
      </c>
      <c r="AF56" s="130" t="b">
        <f>IF(#REF!&gt;0,#REF!,"")</f>
        <v>0</v>
      </c>
      <c r="AG56" s="120" t="b">
        <f>IF(OR(AF56="",AF$65=0),"",(AF56-AF$63)*AG$4/#REF!)</f>
        <v>0</v>
      </c>
      <c r="AH56" s="130" t="b">
        <f>IF(#REF!&gt;0,#REF!,"")</f>
        <v>0</v>
      </c>
      <c r="AI56" s="120" t="b">
        <f>IF(OR(AH56="",AH$65=0),"",(AH56-AH$63)*AI$4/#REF!)</f>
        <v>0</v>
      </c>
      <c r="AJ56" s="130" t="b">
        <f>IF(#REF!&gt;0,#REF!,"")</f>
        <v>0</v>
      </c>
      <c r="AK56" s="114" t="b">
        <f>IF(OR(AJ56="",AJ$65=0),"",(AJ56-AJ$63)*AK$4/#REF!)</f>
        <v>0</v>
      </c>
      <c r="AL56" s="122" t="e">
        <f>E56+G56+I56+K56+M56+P56+R56+T56+V56+X56+Z56+AB56+AD56+AG56+AI56+AK56</f>
        <v>#REF!</v>
      </c>
      <c r="AM56" s="123">
        <f>IF(ISERROR(AL56),"",AL56)</f>
      </c>
      <c r="AN56" s="122">
        <f>IF(AM56&lt;&gt;"",((AM56-AM$63)*#REF!/AM$65+#REF!),"")</f>
      </c>
      <c r="AO56" s="123">
        <f>IF(AND(AN56&lt;&gt;"",ISNUMBER(C56)),IF(C56&lt;#REF!,AN56*(1-#REF!/100),AN56),AN56)</f>
      </c>
      <c r="AP56" s="124">
        <f>IF(AO56&lt;&gt;"",(AO56-$AO$63)*#REF!/AO$65+#REF!,"")</f>
      </c>
    </row>
    <row r="57" spans="1:42" ht="15" customHeight="1">
      <c r="A57" s="125" t="e">
        <f>#REF!</f>
        <v>#REF!</v>
      </c>
      <c r="B57" s="126" t="e">
        <f>#REF!</f>
        <v>#REF!</v>
      </c>
      <c r="C57" s="127" t="e">
        <f>#REF!</f>
        <v>#REF!</v>
      </c>
      <c r="D57" s="128" t="e">
        <f>#REF!</f>
        <v>#REF!</v>
      </c>
      <c r="E57" s="120" t="b">
        <f>IF(OR(D57="",D$65=0),"",(D57-D$63)*E$4/#REF!)</f>
        <v>0</v>
      </c>
      <c r="F57" s="128" t="e">
        <f>#REF!</f>
        <v>#REF!</v>
      </c>
      <c r="G57" s="120" t="b">
        <f>IF(OR(F57="",F$65=0),"",(F57-F$63)*G$4/#REF!)</f>
        <v>0</v>
      </c>
      <c r="H57" s="128" t="e">
        <f>#REF!</f>
        <v>#REF!</v>
      </c>
      <c r="I57" s="120" t="b">
        <f>IF(OR(H57="",H$65=0),"",(H57-H$63)*I$4/#REF!)</f>
        <v>0</v>
      </c>
      <c r="J57" s="128" t="e">
        <f>#REF!</f>
        <v>#REF!</v>
      </c>
      <c r="K57" s="120" t="b">
        <f>IF(OR(J57="",J$65=0),"",(J57-J$63)*K$4/#REF!)</f>
        <v>0</v>
      </c>
      <c r="L57" s="128" t="e">
        <f>#REF!</f>
        <v>#REF!</v>
      </c>
      <c r="M57" s="120" t="b">
        <f>IF(OR(L57="",L$65=0),"",(L57-L$63)*M$4/#REF!)</f>
        <v>0</v>
      </c>
      <c r="N57" s="156" t="e">
        <f>A57</f>
        <v>#REF!</v>
      </c>
      <c r="O57" s="130" t="b">
        <f>IF(#REF!&gt;0,#REF!,"")</f>
        <v>0</v>
      </c>
      <c r="P57" s="120" t="b">
        <f>IF(OR(O57="",O$65=0),"",(O57-O$63)*P$4/#REF!)</f>
        <v>0</v>
      </c>
      <c r="Q57" s="130" t="b">
        <f>IF(#REF!&gt;0,#REF!,"")</f>
        <v>0</v>
      </c>
      <c r="R57" s="120" t="b">
        <f>IF(OR(Q57="",Q$65=0),"",(Q57-Q$63)*R$4/#REF!)</f>
        <v>0</v>
      </c>
      <c r="S57" s="130" t="b">
        <f>IF(#REF!&gt;0,#REF!,"")</f>
        <v>0</v>
      </c>
      <c r="T57" s="120" t="b">
        <f>IF(OR(S57="",S$65=0),"",(S57-S$63)*T$4/#REF!)</f>
        <v>0</v>
      </c>
      <c r="U57" s="130" t="b">
        <f>IF(#REF!&gt;0,#REF!,"")</f>
        <v>0</v>
      </c>
      <c r="V57" s="120" t="b">
        <f>IF(OR(U57="",U$65=0),"",(U57-U$63)*V$4/#REF!)</f>
        <v>0</v>
      </c>
      <c r="W57" s="130" t="b">
        <f>IF(#REF!&gt;0,#REF!,"")</f>
        <v>0</v>
      </c>
      <c r="X57" s="120" t="b">
        <f>IF(OR(W57="",W$65=0),"",(W57-W$63)*X$4/#REF!)</f>
        <v>0</v>
      </c>
      <c r="Y57" s="130" t="b">
        <f>IF(#REF!&gt;0,#REF!,"")</f>
        <v>0</v>
      </c>
      <c r="Z57" s="120" t="b">
        <f>IF(OR(Y57="",Y$65=0),"",(Y57-Y$63)*Z$4/#REF!)</f>
        <v>0</v>
      </c>
      <c r="AA57" s="130" t="b">
        <f>IF(#REF!&gt;0,#REF!,"")</f>
        <v>0</v>
      </c>
      <c r="AB57" s="120" t="b">
        <f>IF(OR(AA57="",AA$65=0),"",(AA57-AA$63)*AB$4/#REF!)</f>
        <v>0</v>
      </c>
      <c r="AC57" s="130" t="b">
        <f>IF(#REF!&gt;0,#REF!,"")</f>
        <v>0</v>
      </c>
      <c r="AD57" s="131" t="b">
        <f>IF(OR(AC57="",AC$65=0),"",(AC57-AC$63)*AD$4/#REF!)</f>
        <v>0</v>
      </c>
      <c r="AE57" s="129" t="e">
        <f>A57</f>
        <v>#REF!</v>
      </c>
      <c r="AF57" s="130" t="b">
        <f>IF(#REF!&gt;0,#REF!,"")</f>
        <v>0</v>
      </c>
      <c r="AG57" s="120" t="b">
        <f>IF(OR(AF57="",AF$65=0),"",(AF57-AF$63)*AG$4/#REF!)</f>
        <v>0</v>
      </c>
      <c r="AH57" s="130" t="b">
        <f>IF(#REF!&gt;0,#REF!,"")</f>
        <v>0</v>
      </c>
      <c r="AI57" s="120" t="b">
        <f>IF(OR(AH57="",AH$65=0),"",(AH57-AH$63)*AI$4/#REF!)</f>
        <v>0</v>
      </c>
      <c r="AJ57" s="130" t="b">
        <f>IF(#REF!&gt;0,#REF!,"")</f>
        <v>0</v>
      </c>
      <c r="AK57" s="114" t="b">
        <f>IF(OR(AJ57="",AJ$65=0),"",(AJ57-AJ$63)*AK$4/#REF!)</f>
        <v>0</v>
      </c>
      <c r="AL57" s="122" t="e">
        <f>E57+G57+I57+K57+M57+P57+R57+T57+V57+X57+Z57+AB57+AD57+AG57+AI57+AK57</f>
        <v>#REF!</v>
      </c>
      <c r="AM57" s="123">
        <f>IF(ISERROR(AL57),"",AL57)</f>
      </c>
      <c r="AN57" s="122">
        <f>IF(AM57&lt;&gt;"",((AM57-AM$63)*#REF!/AM$65+#REF!),"")</f>
      </c>
      <c r="AO57" s="123">
        <f>IF(AND(AN57&lt;&gt;"",ISNUMBER(C57)),IF(C57&lt;#REF!,AN57*(1-#REF!/100),AN57),AN57)</f>
      </c>
      <c r="AP57" s="124">
        <f>IF(AO57&lt;&gt;"",(AO57-$AO$63)*#REF!/AO$65+#REF!,"")</f>
      </c>
    </row>
    <row r="58" spans="1:42" ht="15" customHeight="1">
      <c r="A58" s="125" t="e">
        <f>#REF!</f>
        <v>#REF!</v>
      </c>
      <c r="B58" s="126" t="e">
        <f>#REF!</f>
        <v>#REF!</v>
      </c>
      <c r="C58" s="127" t="e">
        <f>#REF!</f>
        <v>#REF!</v>
      </c>
      <c r="D58" s="128" t="e">
        <f>#REF!</f>
        <v>#REF!</v>
      </c>
      <c r="E58" s="120" t="b">
        <f>IF(OR(D58="",D$65=0),"",(D58-D$63)*E$4/#REF!)</f>
        <v>0</v>
      </c>
      <c r="F58" s="128" t="e">
        <f>#REF!</f>
        <v>#REF!</v>
      </c>
      <c r="G58" s="120" t="b">
        <f>IF(OR(F58="",F$65=0),"",(F58-F$63)*G$4/#REF!)</f>
        <v>0</v>
      </c>
      <c r="H58" s="128" t="e">
        <f>#REF!</f>
        <v>#REF!</v>
      </c>
      <c r="I58" s="120" t="b">
        <f>IF(OR(H58="",H$65=0),"",(H58-H$63)*I$4/#REF!)</f>
        <v>0</v>
      </c>
      <c r="J58" s="128" t="e">
        <f>#REF!</f>
        <v>#REF!</v>
      </c>
      <c r="K58" s="120" t="b">
        <f>IF(OR(J58="",J$65=0),"",(J58-J$63)*K$4/#REF!)</f>
        <v>0</v>
      </c>
      <c r="L58" s="128" t="e">
        <f>#REF!</f>
        <v>#REF!</v>
      </c>
      <c r="M58" s="120" t="b">
        <f>IF(OR(L58="",L$65=0),"",(L58-L$63)*M$4/#REF!)</f>
        <v>0</v>
      </c>
      <c r="N58" s="156" t="e">
        <f>A58</f>
        <v>#REF!</v>
      </c>
      <c r="O58" s="130" t="b">
        <f>IF(#REF!&gt;0,#REF!,"")</f>
        <v>0</v>
      </c>
      <c r="P58" s="120" t="b">
        <f>IF(OR(O58="",O$65=0),"",(O58-O$63)*P$4/#REF!)</f>
        <v>0</v>
      </c>
      <c r="Q58" s="130" t="b">
        <f>IF(#REF!&gt;0,#REF!,"")</f>
        <v>0</v>
      </c>
      <c r="R58" s="120" t="b">
        <f>IF(OR(Q58="",Q$65=0),"",(Q58-Q$63)*R$4/#REF!)</f>
        <v>0</v>
      </c>
      <c r="S58" s="130" t="b">
        <f>IF(#REF!&gt;0,#REF!,"")</f>
        <v>0</v>
      </c>
      <c r="T58" s="120" t="b">
        <f>IF(OR(S58="",S$65=0),"",(S58-S$63)*T$4/#REF!)</f>
        <v>0</v>
      </c>
      <c r="U58" s="130" t="b">
        <f>IF(#REF!&gt;0,#REF!,"")</f>
        <v>0</v>
      </c>
      <c r="V58" s="120" t="b">
        <f>IF(OR(U58="",U$65=0),"",(U58-U$63)*V$4/#REF!)</f>
        <v>0</v>
      </c>
      <c r="W58" s="130" t="b">
        <f>IF(#REF!&gt;0,#REF!,"")</f>
        <v>0</v>
      </c>
      <c r="X58" s="120" t="b">
        <f>IF(OR(W58="",W$65=0),"",(W58-W$63)*X$4/#REF!)</f>
        <v>0</v>
      </c>
      <c r="Y58" s="130" t="b">
        <f>IF(#REF!&gt;0,#REF!,"")</f>
        <v>0</v>
      </c>
      <c r="Z58" s="120" t="b">
        <f>IF(OR(Y58="",Y$65=0),"",(Y58-Y$63)*Z$4/#REF!)</f>
        <v>0</v>
      </c>
      <c r="AA58" s="130" t="b">
        <f>IF(#REF!&gt;0,#REF!,"")</f>
        <v>0</v>
      </c>
      <c r="AB58" s="120" t="b">
        <f>IF(OR(AA58="",AA$65=0),"",(AA58-AA$63)*AB$4/#REF!)</f>
        <v>0</v>
      </c>
      <c r="AC58" s="130" t="b">
        <f>IF(#REF!&gt;0,#REF!,"")</f>
        <v>0</v>
      </c>
      <c r="AD58" s="131" t="b">
        <f>IF(OR(AC58="",AC$65=0),"",(AC58-AC$63)*AD$4/#REF!)</f>
        <v>0</v>
      </c>
      <c r="AE58" s="129" t="e">
        <f>A58</f>
        <v>#REF!</v>
      </c>
      <c r="AF58" s="130" t="b">
        <f>IF(#REF!&gt;0,#REF!,"")</f>
        <v>0</v>
      </c>
      <c r="AG58" s="120" t="b">
        <f>IF(OR(AF58="",AF$65=0),"",(AF58-AF$63)*AG$4/#REF!)</f>
        <v>0</v>
      </c>
      <c r="AH58" s="130" t="b">
        <f>IF(#REF!&gt;0,#REF!,"")</f>
        <v>0</v>
      </c>
      <c r="AI58" s="120" t="b">
        <f>IF(OR(AH58="",AH$65=0),"",(AH58-AH$63)*AI$4/#REF!)</f>
        <v>0</v>
      </c>
      <c r="AJ58" s="130" t="b">
        <f>IF(#REF!&gt;0,#REF!,"")</f>
        <v>0</v>
      </c>
      <c r="AK58" s="114" t="b">
        <f>IF(OR(AJ58="",AJ$65=0),"",(AJ58-AJ$63)*AK$4/#REF!)</f>
        <v>0</v>
      </c>
      <c r="AL58" s="122" t="e">
        <f>E58+G58+I58+K58+M58+P58+R58+T58+V58+X58+Z58+AB58+AD58+AG58+AI58+AK58</f>
        <v>#REF!</v>
      </c>
      <c r="AM58" s="123">
        <f>IF(ISERROR(AL58),"",AL58)</f>
      </c>
      <c r="AN58" s="122">
        <f>IF(AM58&lt;&gt;"",((AM58-AM$63)*#REF!/AM$65+#REF!),"")</f>
      </c>
      <c r="AO58" s="123">
        <f>IF(AND(AN58&lt;&gt;"",ISNUMBER(C58)),IF(C58&lt;#REF!,AN58*(1-#REF!/100),AN58),AN58)</f>
      </c>
      <c r="AP58" s="124">
        <f>IF(AO58&lt;&gt;"",(AO58-$AO$63)*#REF!/AO$65+#REF!,"")</f>
      </c>
    </row>
    <row r="59" spans="1:42" ht="15" customHeight="1">
      <c r="A59" s="125" t="e">
        <f>#REF!</f>
        <v>#REF!</v>
      </c>
      <c r="B59" s="126" t="e">
        <f>#REF!</f>
        <v>#REF!</v>
      </c>
      <c r="C59" s="127" t="e">
        <f>#REF!</f>
        <v>#REF!</v>
      </c>
      <c r="D59" s="128" t="e">
        <f>#REF!</f>
        <v>#REF!</v>
      </c>
      <c r="E59" s="120" t="b">
        <f>IF(OR(D59="",D$65=0),"",(D59-D$63)*E$4/#REF!)</f>
        <v>0</v>
      </c>
      <c r="F59" s="128" t="e">
        <f>#REF!</f>
        <v>#REF!</v>
      </c>
      <c r="G59" s="120" t="b">
        <f>IF(OR(F59="",F$65=0),"",(F59-F$63)*G$4/#REF!)</f>
        <v>0</v>
      </c>
      <c r="H59" s="128" t="e">
        <f>#REF!</f>
        <v>#REF!</v>
      </c>
      <c r="I59" s="120" t="b">
        <f>IF(OR(H59="",H$65=0),"",(H59-H$63)*I$4/#REF!)</f>
        <v>0</v>
      </c>
      <c r="J59" s="128" t="e">
        <f>#REF!</f>
        <v>#REF!</v>
      </c>
      <c r="K59" s="120" t="b">
        <f>IF(OR(J59="",J$65=0),"",(J59-J$63)*K$4/#REF!)</f>
        <v>0</v>
      </c>
      <c r="L59" s="128" t="e">
        <f>#REF!</f>
        <v>#REF!</v>
      </c>
      <c r="M59" s="120" t="b">
        <f>IF(OR(L59="",L$65=0),"",(L59-L$63)*M$4/#REF!)</f>
        <v>0</v>
      </c>
      <c r="N59" s="156" t="e">
        <f>A59</f>
        <v>#REF!</v>
      </c>
      <c r="O59" s="130" t="b">
        <f>IF(#REF!&gt;0,#REF!,"")</f>
        <v>0</v>
      </c>
      <c r="P59" s="120" t="b">
        <f>IF(OR(O59="",O$65=0),"",(O59-O$63)*P$4/#REF!)</f>
        <v>0</v>
      </c>
      <c r="Q59" s="130" t="b">
        <f>IF(#REF!&gt;0,#REF!,"")</f>
        <v>0</v>
      </c>
      <c r="R59" s="120" t="b">
        <f>IF(OR(Q59="",Q$65=0),"",(Q59-Q$63)*R$4/#REF!)</f>
        <v>0</v>
      </c>
      <c r="S59" s="130" t="b">
        <f>IF(#REF!&gt;0,#REF!,"")</f>
        <v>0</v>
      </c>
      <c r="T59" s="120" t="b">
        <f>IF(OR(S59="",S$65=0),"",(S59-S$63)*T$4/#REF!)</f>
        <v>0</v>
      </c>
      <c r="U59" s="130" t="b">
        <f>IF(#REF!&gt;0,#REF!,"")</f>
        <v>0</v>
      </c>
      <c r="V59" s="120" t="b">
        <f>IF(OR(U59="",U$65=0),"",(U59-U$63)*V$4/#REF!)</f>
        <v>0</v>
      </c>
      <c r="W59" s="130" t="b">
        <f>IF(#REF!&gt;0,#REF!,"")</f>
        <v>0</v>
      </c>
      <c r="X59" s="120" t="b">
        <f>IF(OR(W59="",W$65=0),"",(W59-W$63)*X$4/#REF!)</f>
        <v>0</v>
      </c>
      <c r="Y59" s="130" t="b">
        <f>IF(#REF!&gt;0,#REF!,"")</f>
        <v>0</v>
      </c>
      <c r="Z59" s="120" t="b">
        <f>IF(OR(Y59="",Y$65=0),"",(Y59-Y$63)*Z$4/#REF!)</f>
        <v>0</v>
      </c>
      <c r="AA59" s="130" t="b">
        <f>IF(#REF!&gt;0,#REF!,"")</f>
        <v>0</v>
      </c>
      <c r="AB59" s="120" t="b">
        <f>IF(OR(AA59="",AA$65=0),"",(AA59-AA$63)*AB$4/#REF!)</f>
        <v>0</v>
      </c>
      <c r="AC59" s="130" t="b">
        <f>IF(#REF!&gt;0,#REF!,"")</f>
        <v>0</v>
      </c>
      <c r="AD59" s="131" t="b">
        <f>IF(OR(AC59="",AC$65=0),"",(AC59-AC$63)*AD$4/#REF!)</f>
        <v>0</v>
      </c>
      <c r="AE59" s="129" t="e">
        <f>A59</f>
        <v>#REF!</v>
      </c>
      <c r="AF59" s="130" t="b">
        <f>IF(#REF!&gt;0,#REF!,"")</f>
        <v>0</v>
      </c>
      <c r="AG59" s="120" t="b">
        <f>IF(OR(AF59="",AF$65=0),"",(AF59-AF$63)*AG$4/#REF!)</f>
        <v>0</v>
      </c>
      <c r="AH59" s="130" t="b">
        <f>IF(#REF!&gt;0,#REF!,"")</f>
        <v>0</v>
      </c>
      <c r="AI59" s="120" t="b">
        <f>IF(OR(AH59="",AH$65=0),"",(AH59-AH$63)*AI$4/#REF!)</f>
        <v>0</v>
      </c>
      <c r="AJ59" s="130" t="b">
        <f>IF(#REF!&gt;0,#REF!,"")</f>
        <v>0</v>
      </c>
      <c r="AK59" s="114" t="b">
        <f>IF(OR(AJ59="",AJ$65=0),"",(AJ59-AJ$63)*AK$4/#REF!)</f>
        <v>0</v>
      </c>
      <c r="AL59" s="122" t="e">
        <f>E59+G59+I59+K59+M59+P59+R59+T59+V59+X59+Z59+AB59+AD59+AG59+AI59+AK59</f>
        <v>#REF!</v>
      </c>
      <c r="AM59" s="123">
        <f>IF(ISERROR(AL59),"",AL59)</f>
      </c>
      <c r="AN59" s="122">
        <f>IF(AM59&lt;&gt;"",((AM59-AM$63)*#REF!/AM$65+#REF!),"")</f>
      </c>
      <c r="AO59" s="123">
        <f>IF(AND(AN59&lt;&gt;"",ISNUMBER(C59)),IF(C59&lt;#REF!,AN59*(1-#REF!/100),AN59),AN59)</f>
      </c>
      <c r="AP59" s="124">
        <f>IF(AO59&lt;&gt;"",(AO59-$AO$63)*#REF!/AO$65+#REF!,"")</f>
      </c>
    </row>
    <row r="60" spans="1:42" ht="15" customHeight="1">
      <c r="A60" s="125" t="e">
        <f>#REF!</f>
        <v>#REF!</v>
      </c>
      <c r="B60" s="126" t="e">
        <f>#REF!</f>
        <v>#REF!</v>
      </c>
      <c r="C60" s="127" t="e">
        <f>#REF!</f>
        <v>#REF!</v>
      </c>
      <c r="D60" s="128" t="e">
        <f>#REF!</f>
        <v>#REF!</v>
      </c>
      <c r="E60" s="120" t="b">
        <f>IF(OR(D60="",D$65=0),"",(D60-D$63)*E$4/#REF!)</f>
        <v>0</v>
      </c>
      <c r="F60" s="128" t="e">
        <f>#REF!</f>
        <v>#REF!</v>
      </c>
      <c r="G60" s="120" t="b">
        <f>IF(OR(F60="",F$65=0),"",(F60-F$63)*G$4/#REF!)</f>
        <v>0</v>
      </c>
      <c r="H60" s="128" t="e">
        <f>#REF!</f>
        <v>#REF!</v>
      </c>
      <c r="I60" s="120" t="b">
        <f>IF(OR(H60="",H$65=0),"",(H60-H$63)*I$4/#REF!)</f>
        <v>0</v>
      </c>
      <c r="J60" s="128" t="e">
        <f>#REF!</f>
        <v>#REF!</v>
      </c>
      <c r="K60" s="120" t="b">
        <f>IF(OR(J60="",J$65=0),"",(J60-J$63)*K$4/#REF!)</f>
        <v>0</v>
      </c>
      <c r="L60" s="128" t="e">
        <f>#REF!</f>
        <v>#REF!</v>
      </c>
      <c r="M60" s="120" t="b">
        <f>IF(OR(L60="",L$65=0),"",(L60-L$63)*M$4/#REF!)</f>
        <v>0</v>
      </c>
      <c r="N60" s="156" t="e">
        <f>A60</f>
        <v>#REF!</v>
      </c>
      <c r="O60" s="130" t="b">
        <f>IF(#REF!&gt;0,#REF!,"")</f>
        <v>0</v>
      </c>
      <c r="P60" s="120" t="b">
        <f>IF(OR(O60="",O$65=0),"",(O60-O$63)*P$4/#REF!)</f>
        <v>0</v>
      </c>
      <c r="Q60" s="130" t="b">
        <f>IF(#REF!&gt;0,#REF!,"")</f>
        <v>0</v>
      </c>
      <c r="R60" s="120" t="b">
        <f>IF(OR(Q60="",Q$65=0),"",(Q60-Q$63)*R$4/#REF!)</f>
        <v>0</v>
      </c>
      <c r="S60" s="130" t="b">
        <f>IF(#REF!&gt;0,#REF!,"")</f>
        <v>0</v>
      </c>
      <c r="T60" s="120" t="b">
        <f>IF(OR(S60="",S$65=0),"",(S60-S$63)*T$4/#REF!)</f>
        <v>0</v>
      </c>
      <c r="U60" s="130" t="b">
        <f>IF(#REF!&gt;0,#REF!,"")</f>
        <v>0</v>
      </c>
      <c r="V60" s="120" t="b">
        <f>IF(OR(U60="",U$65=0),"",(U60-U$63)*V$4/#REF!)</f>
        <v>0</v>
      </c>
      <c r="W60" s="130" t="b">
        <f>IF(#REF!&gt;0,#REF!,"")</f>
        <v>0</v>
      </c>
      <c r="X60" s="120" t="b">
        <f>IF(OR(W60="",W$65=0),"",(W60-W$63)*X$4/#REF!)</f>
        <v>0</v>
      </c>
      <c r="Y60" s="130" t="b">
        <f>IF(#REF!&gt;0,#REF!,"")</f>
        <v>0</v>
      </c>
      <c r="Z60" s="120" t="b">
        <f>IF(OR(Y60="",Y$65=0),"",(Y60-Y$63)*Z$4/#REF!)</f>
        <v>0</v>
      </c>
      <c r="AA60" s="130" t="b">
        <f>IF(#REF!&gt;0,#REF!,"")</f>
        <v>0</v>
      </c>
      <c r="AB60" s="120" t="b">
        <f>IF(OR(AA60="",AA$65=0),"",(AA60-AA$63)*AB$4/#REF!)</f>
        <v>0</v>
      </c>
      <c r="AC60" s="130" t="b">
        <f>IF(#REF!&gt;0,#REF!,"")</f>
        <v>0</v>
      </c>
      <c r="AD60" s="131" t="b">
        <f>IF(OR(AC60="",AC$65=0),"",(AC60-AC$63)*AD$4/#REF!)</f>
        <v>0</v>
      </c>
      <c r="AE60" s="129" t="e">
        <f>A60</f>
        <v>#REF!</v>
      </c>
      <c r="AF60" s="130" t="b">
        <f>IF(#REF!&gt;0,#REF!,"")</f>
        <v>0</v>
      </c>
      <c r="AG60" s="120" t="b">
        <f>IF(OR(AF60="",AF$65=0),"",(AF60-AF$63)*AG$4/#REF!)</f>
        <v>0</v>
      </c>
      <c r="AH60" s="130" t="b">
        <f>IF(#REF!&gt;0,#REF!,"")</f>
        <v>0</v>
      </c>
      <c r="AI60" s="120" t="b">
        <f>IF(OR(AH60="",AH$65=0),"",(AH60-AH$63)*AI$4/#REF!)</f>
        <v>0</v>
      </c>
      <c r="AJ60" s="130" t="b">
        <f>IF(#REF!&gt;0,#REF!,"")</f>
        <v>0</v>
      </c>
      <c r="AK60" s="114" t="b">
        <f>IF(OR(AJ60="",AJ$65=0),"",(AJ60-AJ$63)*AK$4/#REF!)</f>
        <v>0</v>
      </c>
      <c r="AL60" s="122" t="e">
        <f>E60+G60+I60+K60+M60+P60+R60+T60+V60+X60+Z60+AB60+AD60+AG60+AI60+AK60</f>
        <v>#REF!</v>
      </c>
      <c r="AM60" s="123">
        <f>IF(ISERROR(AL60),"",AL60)</f>
      </c>
      <c r="AN60" s="122">
        <f>IF(AM60&lt;&gt;"",((AM60-AM$63)*#REF!/AM$65+#REF!),"")</f>
      </c>
      <c r="AO60" s="123">
        <f>IF(AND(AN60&lt;&gt;"",ISNUMBER(C60)),IF(C60&lt;#REF!,AN60*(1-#REF!/100),AN60),AN60)</f>
      </c>
      <c r="AP60" s="124">
        <f>IF(AO60&lt;&gt;"",(AO60-$AO$63)*#REF!/AO$65+#REF!,"")</f>
      </c>
    </row>
    <row r="61" spans="1:42" ht="15" customHeight="1">
      <c r="A61" s="125" t="e">
        <f>#REF!</f>
        <v>#REF!</v>
      </c>
      <c r="B61" s="126" t="e">
        <f>#REF!</f>
        <v>#REF!</v>
      </c>
      <c r="C61" s="127" t="e">
        <f>#REF!</f>
        <v>#REF!</v>
      </c>
      <c r="D61" s="128" t="e">
        <f>#REF!</f>
        <v>#REF!</v>
      </c>
      <c r="E61" s="120" t="b">
        <f>IF(OR(D61="",D$65=0),"",(D61-D$63)*E$4/#REF!)</f>
        <v>0</v>
      </c>
      <c r="F61" s="128" t="e">
        <f>#REF!</f>
        <v>#REF!</v>
      </c>
      <c r="G61" s="120" t="b">
        <f>IF(OR(F61="",F$65=0),"",(F61-F$63)*G$4/#REF!)</f>
        <v>0</v>
      </c>
      <c r="H61" s="128" t="e">
        <f>#REF!</f>
        <v>#REF!</v>
      </c>
      <c r="I61" s="120" t="b">
        <f>IF(OR(H61="",H$65=0),"",(H61-H$63)*I$4/#REF!)</f>
        <v>0</v>
      </c>
      <c r="J61" s="128" t="e">
        <f>#REF!</f>
        <v>#REF!</v>
      </c>
      <c r="K61" s="120" t="b">
        <f>IF(OR(J61="",J$65=0),"",(J61-J$63)*K$4/#REF!)</f>
        <v>0</v>
      </c>
      <c r="L61" s="128" t="e">
        <f>#REF!</f>
        <v>#REF!</v>
      </c>
      <c r="M61" s="120" t="b">
        <f>IF(OR(L61="",L$65=0),"",(L61-L$63)*M$4/#REF!)</f>
        <v>0</v>
      </c>
      <c r="N61" s="156" t="e">
        <f>A61</f>
        <v>#REF!</v>
      </c>
      <c r="O61" s="130" t="b">
        <f>IF(#REF!&gt;0,#REF!,"")</f>
        <v>0</v>
      </c>
      <c r="P61" s="120" t="b">
        <f>IF(OR(O61="",O$65=0),"",(O61-O$63)*P$4/#REF!)</f>
        <v>0</v>
      </c>
      <c r="Q61" s="130" t="b">
        <f>IF(#REF!&gt;0,#REF!,"")</f>
        <v>0</v>
      </c>
      <c r="R61" s="120" t="b">
        <f>IF(OR(Q61="",Q$65=0),"",(Q61-Q$63)*R$4/#REF!)</f>
        <v>0</v>
      </c>
      <c r="S61" s="130" t="b">
        <f>IF(#REF!&gt;0,#REF!,"")</f>
        <v>0</v>
      </c>
      <c r="T61" s="120" t="b">
        <f>IF(OR(S61="",S$65=0),"",(S61-S$63)*T$4/#REF!)</f>
        <v>0</v>
      </c>
      <c r="U61" s="130" t="b">
        <f>IF(#REF!&gt;0,#REF!,"")</f>
        <v>0</v>
      </c>
      <c r="V61" s="120" t="b">
        <f>IF(OR(U61="",U$65=0),"",(U61-U$63)*V$4/#REF!)</f>
        <v>0</v>
      </c>
      <c r="W61" s="130" t="b">
        <f>IF(#REF!&gt;0,#REF!,"")</f>
        <v>0</v>
      </c>
      <c r="X61" s="120" t="b">
        <f>IF(OR(W61="",W$65=0),"",(W61-W$63)*X$4/#REF!)</f>
        <v>0</v>
      </c>
      <c r="Y61" s="130" t="b">
        <f>IF(#REF!&gt;0,#REF!,"")</f>
        <v>0</v>
      </c>
      <c r="Z61" s="120" t="b">
        <f>IF(OR(Y61="",Y$65=0),"",(Y61-Y$63)*Z$4/#REF!)</f>
        <v>0</v>
      </c>
      <c r="AA61" s="130" t="b">
        <f>IF(#REF!&gt;0,#REF!,"")</f>
        <v>0</v>
      </c>
      <c r="AB61" s="120" t="b">
        <f>IF(OR(AA61="",AA$65=0),"",(AA61-AA$63)*AB$4/#REF!)</f>
        <v>0</v>
      </c>
      <c r="AC61" s="130" t="b">
        <f>IF(#REF!&gt;0,#REF!,"")</f>
        <v>0</v>
      </c>
      <c r="AD61" s="131" t="b">
        <f>IF(OR(AC61="",AC$65=0),"",(AC61-AC$63)*AD$4/#REF!)</f>
        <v>0</v>
      </c>
      <c r="AE61" s="129" t="e">
        <f>A61</f>
        <v>#REF!</v>
      </c>
      <c r="AF61" s="130" t="b">
        <f>IF(#REF!&gt;0,#REF!,"")</f>
        <v>0</v>
      </c>
      <c r="AG61" s="120" t="b">
        <f>IF(OR(AF61="",AF$65=0),"",(AF61-AF$63)*AG$4/#REF!)</f>
        <v>0</v>
      </c>
      <c r="AH61" s="130" t="b">
        <f>IF(#REF!&gt;0,#REF!,"")</f>
        <v>0</v>
      </c>
      <c r="AI61" s="120" t="b">
        <f>IF(OR(AH61="",AH$65=0),"",(AH61-AH$63)*AI$4/#REF!)</f>
        <v>0</v>
      </c>
      <c r="AJ61" s="130" t="b">
        <f>IF(#REF!&gt;0,#REF!,"")</f>
        <v>0</v>
      </c>
      <c r="AK61" s="114" t="b">
        <f>IF(OR(AJ61="",AJ$65=0),"",(AJ61-AJ$63)*AK$4/#REF!)</f>
        <v>0</v>
      </c>
      <c r="AL61" s="122" t="e">
        <f>E61+G61+I61+K61+M61+P61+R61+T61+V61+X61+Z61+AB61+AD61+AG61+AI61+AK61</f>
        <v>#REF!</v>
      </c>
      <c r="AM61" s="123">
        <f>IF(ISERROR(AL61),"",AL61)</f>
      </c>
      <c r="AN61" s="122">
        <f>IF(AM61&lt;&gt;"",((AM61-AM$63)*#REF!/AM$65+#REF!),"")</f>
      </c>
      <c r="AO61" s="123">
        <f>IF(AND(AN61&lt;&gt;"",ISNUMBER(C61)),IF(C61&lt;#REF!,AN61*(1-#REF!/100),AN61),AN61)</f>
      </c>
      <c r="AP61" s="124">
        <f>IF(AO61&lt;&gt;"",(AO61-$AO$63)*#REF!/AO$65+#REF!,"")</f>
      </c>
    </row>
    <row r="62" spans="1:42" ht="15" customHeight="1">
      <c r="A62" s="157" t="e">
        <f>#REF!</f>
        <v>#REF!</v>
      </c>
      <c r="B62" s="158" t="e">
        <f>#REF!</f>
        <v>#REF!</v>
      </c>
      <c r="C62" s="159" t="e">
        <f>#REF!</f>
        <v>#REF!</v>
      </c>
      <c r="D62" s="160" t="e">
        <f>#REF!</f>
        <v>#REF!</v>
      </c>
      <c r="E62" s="161" t="b">
        <f>IF(OR(D62="",D$65=0),"",(D62-D$63)*E$4/#REF!)</f>
        <v>0</v>
      </c>
      <c r="F62" s="160" t="e">
        <f>#REF!</f>
        <v>#REF!</v>
      </c>
      <c r="G62" s="161" t="b">
        <f>IF(OR(F62="",F$65=0),"",(F62-F$63)*G$4/#REF!)</f>
        <v>0</v>
      </c>
      <c r="H62" s="160" t="e">
        <f>#REF!</f>
        <v>#REF!</v>
      </c>
      <c r="I62" s="161" t="b">
        <f>IF(OR(H62="",H$65=0),"",(H62-H$63)*I$4/#REF!)</f>
        <v>0</v>
      </c>
      <c r="J62" s="160" t="e">
        <f>#REF!</f>
        <v>#REF!</v>
      </c>
      <c r="K62" s="161" t="b">
        <f>IF(OR(J62="",J$65=0),"",(J62-J$63)*K$4/#REF!)</f>
        <v>0</v>
      </c>
      <c r="L62" s="160" t="e">
        <f>#REF!</f>
        <v>#REF!</v>
      </c>
      <c r="M62" s="161" t="b">
        <f>IF(OR(L62="",L$65=0),"",(L62-L$63)*M$4/#REF!)</f>
        <v>0</v>
      </c>
      <c r="N62" s="162" t="e">
        <f>A62</f>
        <v>#REF!</v>
      </c>
      <c r="O62" s="163" t="b">
        <f>IF(#REF!&gt;0,#REF!,"")</f>
        <v>0</v>
      </c>
      <c r="P62" s="161" t="b">
        <f>IF(OR(O62="",O$65=0),"",(O62-O$63)*P$4/#REF!)</f>
        <v>0</v>
      </c>
      <c r="Q62" s="163" t="b">
        <f>IF(#REF!&gt;0,#REF!,"")</f>
        <v>0</v>
      </c>
      <c r="R62" s="161" t="b">
        <f>IF(OR(Q62="",Q$65=0),"",(Q62-Q$63)*R$4/#REF!)</f>
        <v>0</v>
      </c>
      <c r="S62" s="163" t="b">
        <f>IF(#REF!&gt;0,#REF!,"")</f>
        <v>0</v>
      </c>
      <c r="T62" s="161" t="b">
        <f>IF(OR(S62="",S$65=0),"",(S62-S$63)*T$4/#REF!)</f>
        <v>0</v>
      </c>
      <c r="U62" s="163" t="b">
        <f>IF(#REF!&gt;0,#REF!,"")</f>
        <v>0</v>
      </c>
      <c r="V62" s="161" t="b">
        <f>IF(OR(U62="",U$65=0),"",(U62-U$63)*V$4/#REF!)</f>
        <v>0</v>
      </c>
      <c r="W62" s="163" t="b">
        <f>IF(#REF!&gt;0,#REF!,"")</f>
        <v>0</v>
      </c>
      <c r="X62" s="161" t="b">
        <f>IF(OR(W62="",W$65=0),"",(W62-W$63)*X$4/#REF!)</f>
        <v>0</v>
      </c>
      <c r="Y62" s="163" t="b">
        <f>IF(#REF!&gt;0,#REF!,"")</f>
        <v>0</v>
      </c>
      <c r="Z62" s="161" t="b">
        <f>IF(OR(Y62="",Y$65=0),"",(Y62-Y$63)*Z$4/#REF!)</f>
        <v>0</v>
      </c>
      <c r="AA62" s="163" t="b">
        <f>IF(#REF!&gt;0,#REF!,"")</f>
        <v>0</v>
      </c>
      <c r="AB62" s="161" t="b">
        <f>IF(OR(AA62="",AA$65=0),"",(AA62-AA$63)*AB$4/#REF!)</f>
        <v>0</v>
      </c>
      <c r="AC62" s="163" t="b">
        <f>IF(#REF!&gt;0,#REF!,"")</f>
        <v>0</v>
      </c>
      <c r="AD62" s="164" t="b">
        <f>IF(OR(AC62="",AC$65=0),"",(AC62-AC$63)*AD$4/#REF!)</f>
        <v>0</v>
      </c>
      <c r="AE62" s="165" t="e">
        <f>A62</f>
        <v>#REF!</v>
      </c>
      <c r="AF62" s="163" t="b">
        <f>IF(#REF!&gt;0,#REF!,"")</f>
        <v>0</v>
      </c>
      <c r="AG62" s="161" t="b">
        <f>IF(OR(AF62="",AF$65=0),"",(AF62-AF$63)*AG$4/#REF!)</f>
        <v>0</v>
      </c>
      <c r="AH62" s="163" t="b">
        <f>IF(#REF!&gt;0,#REF!,"")</f>
        <v>0</v>
      </c>
      <c r="AI62" s="161" t="b">
        <f>IF(OR(AH62="",AH$65=0),"",(AH62-AH$63)*AI$4/#REF!)</f>
        <v>0</v>
      </c>
      <c r="AJ62" s="163" t="b">
        <f>IF(#REF!&gt;0,#REF!,"")</f>
        <v>0</v>
      </c>
      <c r="AK62" s="114" t="b">
        <f>IF(OR(AJ62="",AJ$65=0),"",(AJ62-AJ$63)*AK$4/#REF!)</f>
        <v>0</v>
      </c>
      <c r="AL62" s="122" t="e">
        <f>E62+G62+I62+K62+M62+P62+R62+T62+V62+X62+Z62+AB62+AD62+AG62+AI62+AK62</f>
        <v>#REF!</v>
      </c>
      <c r="AM62" s="123">
        <f>IF(ISERROR(AL62),"",AL62)</f>
      </c>
      <c r="AN62" s="122">
        <f>IF(AM62&lt;&gt;"",((AM62-AM$63)*#REF!/AM$65+#REF!),"")</f>
      </c>
      <c r="AO62" s="123">
        <f>IF(AND(AN62&lt;&gt;"",ISNUMBER(C62)),IF(C62&lt;#REF!,AN62*(1-#REF!/100),AN62),AN62)</f>
      </c>
      <c r="AP62" s="124">
        <f>IF(AO62&lt;&gt;"",(AO62-$AO$63)*#REF!/AO$65+#REF!,"")</f>
      </c>
    </row>
    <row r="63" spans="1:42" ht="15" customHeight="1">
      <c r="A63" s="166" t="s">
        <v>27</v>
      </c>
      <c r="B63" s="166"/>
      <c r="C63" s="166"/>
      <c r="D63" s="167" t="e">
        <f>IF(SUM(D6:D62)&gt;0,AVERAGE(D6:D62),"")</f>
        <v>#REF!</v>
      </c>
      <c r="E63" s="167">
        <f>IF(ISNUMBER(D63),AVERAGE(E6:E62),"")</f>
      </c>
      <c r="F63" s="167" t="e">
        <f>IF(SUM(F6:F62)&gt;0,AVERAGE(F6:F62),"")</f>
        <v>#REF!</v>
      </c>
      <c r="G63" s="167">
        <f>IF(ISNUMBER(F63),AVERAGE(G6:G62),"")</f>
      </c>
      <c r="H63" s="167" t="e">
        <f>IF(SUM(H6:H62)&gt;0,AVERAGE(H6:H62),"")</f>
        <v>#REF!</v>
      </c>
      <c r="I63" s="167">
        <f>IF(ISNUMBER(H63),AVERAGE(I6:I62),"")</f>
      </c>
      <c r="J63" s="167" t="e">
        <f>IF(SUM(J6:J62)&gt;0,AVERAGE(J6:J62),"")</f>
        <v>#REF!</v>
      </c>
      <c r="K63" s="167">
        <f>IF(ISNUMBER(J63),AVERAGE(K6:K62),"")</f>
      </c>
      <c r="L63" s="167" t="e">
        <f>IF(SUM(L6:L62)&gt;0,AVERAGE(L6:L62),"")</f>
        <v>#REF!</v>
      </c>
      <c r="M63" s="167">
        <f>IF(ISNUMBER(L63),AVERAGE(M6:M62),"")</f>
      </c>
      <c r="N63" s="168" t="s">
        <v>68</v>
      </c>
      <c r="O63" s="167" t="e">
        <f>IF(SUM(O6:O62)&gt;0,AVERAGE(O6:O62),"")</f>
        <v>#REF!</v>
      </c>
      <c r="P63" s="167">
        <f>IF(ISNUMBER(O63),AVERAGE(P6:P62),"")</f>
      </c>
      <c r="Q63" s="167" t="e">
        <f>IF(SUM(Q6:Q62)&gt;0,AVERAGE(Q6:Q62),"")</f>
        <v>#REF!</v>
      </c>
      <c r="R63" s="167">
        <f>IF(ISNUMBER(Q63),AVERAGE(R6:R62),"")</f>
      </c>
      <c r="S63" s="167" t="e">
        <f>IF(SUM(S6:S62)&gt;0,AVERAGE(S6:S62),"")</f>
        <v>#REF!</v>
      </c>
      <c r="T63" s="167">
        <f>IF(ISNUMBER(S63),AVERAGE(T6:T62),"")</f>
      </c>
      <c r="U63" s="167" t="e">
        <f>IF(SUM(U6:U62)&gt;0,AVERAGE(U6:U62),"")</f>
        <v>#REF!</v>
      </c>
      <c r="V63" s="167">
        <f>IF(ISNUMBER(U63),AVERAGE(V6:V62),"")</f>
      </c>
      <c r="W63" s="167" t="e">
        <f>IF(SUM(W6:W62)&gt;0,AVERAGE(W6:W62),"")</f>
        <v>#REF!</v>
      </c>
      <c r="X63" s="167">
        <f>IF(ISNUMBER(W63),AVERAGE(X6:X62),"")</f>
      </c>
      <c r="Y63" s="167" t="e">
        <f>IF(SUM(Y6:Y62)&gt;0,AVERAGE(Y6:Y62),"")</f>
        <v>#REF!</v>
      </c>
      <c r="Z63" s="167">
        <f>IF(ISNUMBER(Y63),AVERAGE(Z6:Z62),"")</f>
      </c>
      <c r="AA63" s="167" t="e">
        <f>IF(SUM(AA6:AA62)&gt;0,AVERAGE(AA6:AA62),"")</f>
        <v>#REF!</v>
      </c>
      <c r="AB63" s="167">
        <f>IF(ISNUMBER(AA63),AVERAGE(AB6:AB62),"")</f>
      </c>
      <c r="AC63" s="167" t="e">
        <f>IF(SUM(AC6:AC62)&gt;0,AVERAGE(AC6:AC62),"")</f>
        <v>#REF!</v>
      </c>
      <c r="AD63" s="169">
        <f>IF(ISNUMBER(AC63),AVERAGE(AD6:AD62),"")</f>
      </c>
      <c r="AE63" s="170"/>
      <c r="AF63" s="167" t="e">
        <f>IF(SUM(AF6:AF62)&gt;0,AVERAGE(AF6:AF62),"")</f>
        <v>#REF!</v>
      </c>
      <c r="AG63" s="167" t="b">
        <f>IF(OR(AF63="",OR(ISERROR(AF64),AF64=0)),"",AVERAGE(AG6:AG62))</f>
        <v>0</v>
      </c>
      <c r="AH63" s="167" t="e">
        <f>IF(SUM(AH6:AH62)&gt;0,AVERAGE(AH6:AH62),"")</f>
        <v>#REF!</v>
      </c>
      <c r="AI63" s="167" t="b">
        <f>IF(OR(AH63="",OR(ISERROR(AH64),AH64=0)),"",AVERAGE(AI6:AI62))</f>
        <v>0</v>
      </c>
      <c r="AJ63" s="167" t="e">
        <f>IF(SUM(AJ6:AJ62)&gt;0,AVERAGE(AJ6:AJ62),"")</f>
        <v>#REF!</v>
      </c>
      <c r="AK63" s="171">
        <f>IF(ISNUMBER(AJ63),AVERAGE(AK6:AK62),"")</f>
      </c>
      <c r="AL63" s="172" t="e">
        <f>IF(SUM(AL6:AL62)&gt;0,AVERAGE(AL6:AL62),"")</f>
        <v>#REF!</v>
      </c>
      <c r="AM63" s="167" t="e">
        <f>IF(ISERROR(AM64),"",AVERAGE(AM6:AM62))</f>
        <v>#VALUE!</v>
      </c>
      <c r="AN63" s="172">
        <f>IF(SUM(AN6:AN62)&gt;0,AVERAGE(AN6:AN62),"")</f>
      </c>
      <c r="AO63" s="172">
        <f>IF(SUM(AO6:AO62)&gt;0,AVERAGE(AO6:AO62),"")</f>
      </c>
      <c r="AP63" s="171" t="e">
        <f>IF(ISERROR(AP64),"",AVERAGE(AP6:AP62))</f>
        <v>#VALUE!</v>
      </c>
    </row>
    <row r="64" spans="1:42" ht="12.75" customHeight="1" hidden="1">
      <c r="A64" s="173" t="s">
        <v>28</v>
      </c>
      <c r="B64" s="173"/>
      <c r="C64" s="174"/>
      <c r="D64" s="175" t="b">
        <f>IF(D63&lt;&gt;"",STDEV(D6:D62),"")</f>
        <v>0</v>
      </c>
      <c r="E64" s="175">
        <f>IF(ISNUMBER(D64),STDEV(E6:E62),"")</f>
      </c>
      <c r="F64" s="175" t="b">
        <f>IF(F63&lt;&gt;"",STDEV(F6:F62),"")</f>
        <v>0</v>
      </c>
      <c r="G64" s="175">
        <f>IF(ISNUMBER(F64),STDEV(G6:G62),"")</f>
      </c>
      <c r="H64" s="175" t="b">
        <f>IF(H63&lt;&gt;"",STDEV(H6:H62),"")</f>
        <v>0</v>
      </c>
      <c r="I64" s="175">
        <f>IF(ISNUMBER(H64),STDEV(I6:I62),"")</f>
      </c>
      <c r="J64" s="175" t="b">
        <f>IF(J63&lt;&gt;"",STDEV(J6:J62),"")</f>
        <v>0</v>
      </c>
      <c r="K64" s="175">
        <f>IF(ISNUMBER(J64),STDEV(K6:K62),"")</f>
      </c>
      <c r="L64" s="175" t="b">
        <f>IF(L63&lt;&gt;"",STDEV(L6:L62),"")</f>
        <v>0</v>
      </c>
      <c r="M64" s="175">
        <f>IF(ISNUMBER(L64),STDEV(M6:M62),"")</f>
      </c>
      <c r="N64" s="176"/>
      <c r="O64" s="175" t="b">
        <f>IF(O63&lt;&gt;"",STDEV(O6:O62),"")</f>
        <v>0</v>
      </c>
      <c r="P64" s="175">
        <f>IF(ISNUMBER(O64),STDEV(P6:P62),"")</f>
      </c>
      <c r="Q64" s="175" t="b">
        <f>IF(Q63&lt;&gt;"",STDEV(Q6:Q62),"")</f>
        <v>0</v>
      </c>
      <c r="R64" s="175">
        <f>IF(ISNUMBER(Q64),STDEV(R6:R62),"")</f>
      </c>
      <c r="S64" s="175" t="b">
        <f>IF(S63&lt;&gt;"",STDEV(S6:S62),"")</f>
        <v>0</v>
      </c>
      <c r="T64" s="175">
        <f>IF(ISNUMBER(S64),STDEV(T6:T62),"")</f>
      </c>
      <c r="U64" s="175" t="b">
        <f>IF(U63&lt;&gt;"",STDEV(U6:U62),"")</f>
        <v>0</v>
      </c>
      <c r="V64" s="175">
        <f>IF(ISNUMBER(U64),STDEV(V6:V62),"")</f>
      </c>
      <c r="W64" s="175" t="b">
        <f>IF(W63&lt;&gt;"",STDEV(W6:W62),"")</f>
        <v>0</v>
      </c>
      <c r="X64" s="175">
        <f>IF(ISNUMBER(W64),STDEV(X6:X62),"")</f>
      </c>
      <c r="Y64" s="175" t="b">
        <f>IF(Y63&lt;&gt;"",STDEV(Y6:Y62),"")</f>
        <v>0</v>
      </c>
      <c r="Z64" s="175">
        <f>IF(ISNUMBER(Y64),STDEV(Z6:Z62),"")</f>
      </c>
      <c r="AA64" s="175" t="b">
        <f>IF(AA63&lt;&gt;"",STDEV(AA6:AA62),"")</f>
        <v>0</v>
      </c>
      <c r="AB64" s="175">
        <f>IF(ISNUMBER(AA64),STDEV(AB6:AB62),"")</f>
      </c>
      <c r="AC64" s="175" t="b">
        <f>IF(AC63&lt;&gt;"",STDEV(AC6:AC62),"")</f>
        <v>0</v>
      </c>
      <c r="AD64" s="177">
        <f>IF(ISNUMBER(AC64),STDEV(AD6:AD62),"")</f>
      </c>
      <c r="AE64" s="178"/>
      <c r="AF64" s="175" t="b">
        <f>IF(AF63&lt;&gt;"",STDEV(AF6:AF62),"")</f>
        <v>0</v>
      </c>
      <c r="AG64" s="175">
        <f>IF(ISNUMBER(AF64),STDEV(AG6:AG62),"")</f>
      </c>
      <c r="AH64" s="175" t="b">
        <f>IF(AH63&lt;&gt;"",STDEV(AH6:AH62),"")</f>
        <v>0</v>
      </c>
      <c r="AI64" s="175">
        <f>IF(ISNUMBER(AH64),STDEV(AI6:AI62),"")</f>
      </c>
      <c r="AJ64" s="175" t="b">
        <f>IF(AJ63&lt;&gt;"",STDEV(AJ6:AJ62),"")</f>
        <v>0</v>
      </c>
      <c r="AK64" s="179">
        <f>IF(ISNUMBER(AJ64),STDEV(AK6:AK62),"")</f>
      </c>
      <c r="AL64" s="180" t="e">
        <f>STDEV(AL6:AL62)</f>
        <v>#VALUE!</v>
      </c>
      <c r="AM64" s="180">
        <f>STDEV(AM6:AM62)</f>
        <v>0</v>
      </c>
      <c r="AN64" s="180">
        <f>STDEV(AN6:AN62)</f>
        <v>0</v>
      </c>
      <c r="AO64" s="180">
        <f>STDEV(AO6:AO62)</f>
        <v>0</v>
      </c>
      <c r="AP64" s="179">
        <f>STDEV(AP6:AP62)</f>
        <v>0</v>
      </c>
    </row>
    <row r="65" spans="1:42" ht="15" customHeight="1">
      <c r="A65" s="181" t="s">
        <v>69</v>
      </c>
      <c r="B65" s="181"/>
      <c r="C65" s="181"/>
      <c r="D65" s="182">
        <f>IF(ISNUMBER(D64),D64,0)</f>
        <v>0</v>
      </c>
      <c r="E65" s="182">
        <f>IF(ISNUMBER(E64),E64,0)</f>
        <v>0</v>
      </c>
      <c r="F65" s="182">
        <f>IF(ISNUMBER(F64),F64,0)</f>
        <v>0</v>
      </c>
      <c r="G65" s="182">
        <f>IF(ISNUMBER(G64),G64,0)</f>
        <v>0</v>
      </c>
      <c r="H65" s="182">
        <f>IF(ISNUMBER(H64),H64,0)</f>
        <v>0</v>
      </c>
      <c r="I65" s="182">
        <f>IF(ISNUMBER(I64),I64,0)</f>
        <v>0</v>
      </c>
      <c r="J65" s="182">
        <f>IF(ISNUMBER(J64),J64,0)</f>
        <v>0</v>
      </c>
      <c r="K65" s="182">
        <f>IF(ISNUMBER(K64),K64,0)</f>
        <v>0</v>
      </c>
      <c r="L65" s="182">
        <f>IF(ISNUMBER(L64),L64,0)</f>
        <v>0</v>
      </c>
      <c r="M65" s="182">
        <f>IF(ISNUMBER(M64),M64,0)</f>
        <v>0</v>
      </c>
      <c r="N65" s="183" t="s">
        <v>28</v>
      </c>
      <c r="O65" s="182">
        <f>IF(ISNUMBER(O64),O64,0)</f>
        <v>0</v>
      </c>
      <c r="P65" s="182">
        <f>IF(ISNUMBER(P64),P64,0)</f>
        <v>0</v>
      </c>
      <c r="Q65" s="182">
        <f>IF(ISNUMBER(Q64),Q64,0)</f>
        <v>0</v>
      </c>
      <c r="R65" s="182">
        <f>IF(ISNUMBER(R64),R64,0)</f>
        <v>0</v>
      </c>
      <c r="S65" s="182">
        <f>IF(ISNUMBER(S64),S64,0)</f>
        <v>0</v>
      </c>
      <c r="T65" s="182">
        <f>IF(ISNUMBER(T64),T64,0)</f>
        <v>0</v>
      </c>
      <c r="U65" s="182">
        <f>IF(ISNUMBER(U64),U64,0)</f>
        <v>0</v>
      </c>
      <c r="V65" s="182">
        <f>IF(ISNUMBER(V64),V64,0)</f>
        <v>0</v>
      </c>
      <c r="W65" s="182">
        <f>IF(ISNUMBER(W64),W64,0)</f>
        <v>0</v>
      </c>
      <c r="X65" s="182">
        <f>IF(ISNUMBER(X64),X64,0)</f>
        <v>0</v>
      </c>
      <c r="Y65" s="182">
        <f>IF(ISNUMBER(Y64),Y64,0)</f>
        <v>0</v>
      </c>
      <c r="Z65" s="182">
        <f>IF(ISNUMBER(Z64),Z64,0)</f>
        <v>0</v>
      </c>
      <c r="AA65" s="182">
        <f>IF(ISNUMBER(AA64),AA64,0)</f>
        <v>0</v>
      </c>
      <c r="AB65" s="182">
        <f>IF(ISNUMBER(AB64),AB64,0)</f>
        <v>0</v>
      </c>
      <c r="AC65" s="182">
        <f>IF(ISNUMBER(AC64),AC64,0)</f>
        <v>0</v>
      </c>
      <c r="AD65" s="184">
        <f>IF(ISNUMBER(AD64),AD64,0)</f>
        <v>0</v>
      </c>
      <c r="AE65" s="185"/>
      <c r="AF65" s="182">
        <f>IF(ISNUMBER(AF64),AF64,0)</f>
        <v>0</v>
      </c>
      <c r="AG65" s="182">
        <f>IF(ISNUMBER(AG64),AG64,0)</f>
        <v>0</v>
      </c>
      <c r="AH65" s="182">
        <f>IF(ISNUMBER(AH64),AH64,0)</f>
        <v>0</v>
      </c>
      <c r="AI65" s="182">
        <f>IF(ISNUMBER(AI64),AI64,0)</f>
        <v>0</v>
      </c>
      <c r="AJ65" s="182">
        <f>IF(ISNUMBER(AJ64),AJ64,0)</f>
        <v>0</v>
      </c>
      <c r="AK65" s="186">
        <f>IF(ISNUMBER(AK64),AK64,0)</f>
        <v>0</v>
      </c>
      <c r="AL65" s="187">
        <f>IF(ISNUMBER(AL64),AL64,0)</f>
        <v>0</v>
      </c>
      <c r="AM65" s="187">
        <f>IF(ISNUMBER(AM64),AM64,0)</f>
        <v>0</v>
      </c>
      <c r="AN65" s="187">
        <f>IF(ISNUMBER(AN64),AN64,0)</f>
        <v>0</v>
      </c>
      <c r="AO65" s="187">
        <f>IF(ISNUMBER(AO64),AO64,0)</f>
        <v>0</v>
      </c>
      <c r="AP65" s="186">
        <f>IF(ISNUMBER(AP64),AP64,0)</f>
        <v>0</v>
      </c>
    </row>
    <row r="67" spans="5:16" ht="12.75">
      <c r="E67" s="188"/>
      <c r="P67" s="182"/>
    </row>
  </sheetData>
  <sheetProtection sheet="1" objects="1" scenarios="1"/>
  <mergeCells count="94">
    <mergeCell ref="A1:A5"/>
    <mergeCell ref="B1:B5"/>
    <mergeCell ref="C1:C5"/>
    <mergeCell ref="D1:M1"/>
    <mergeCell ref="N1:N5"/>
    <mergeCell ref="O1:AD1"/>
    <mergeCell ref="AE1:AE5"/>
    <mergeCell ref="AF1:AK1"/>
    <mergeCell ref="AL1:AL5"/>
    <mergeCell ref="AM1:AM5"/>
    <mergeCell ref="AN1:AN5"/>
    <mergeCell ref="AO1:AO5"/>
    <mergeCell ref="AP1:AP5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Y2:Z2"/>
    <mergeCell ref="AA2:AB2"/>
    <mergeCell ref="AC2:AD2"/>
    <mergeCell ref="AF2:AG2"/>
    <mergeCell ref="AH2:AI2"/>
    <mergeCell ref="AJ2:AK2"/>
    <mergeCell ref="D3:D5"/>
    <mergeCell ref="F3:F5"/>
    <mergeCell ref="H3:H5"/>
    <mergeCell ref="J3:J5"/>
    <mergeCell ref="L3:L5"/>
    <mergeCell ref="O3:O5"/>
    <mergeCell ref="Q3:Q5"/>
    <mergeCell ref="S3:S5"/>
    <mergeCell ref="U3:U5"/>
    <mergeCell ref="W3:W5"/>
    <mergeCell ref="Y3:Y5"/>
    <mergeCell ref="AA3:AA5"/>
    <mergeCell ref="AC3:AC5"/>
    <mergeCell ref="AF3:AF5"/>
    <mergeCell ref="AH3:AH5"/>
    <mergeCell ref="AJ3:AJ5"/>
    <mergeCell ref="A33:A37"/>
    <mergeCell ref="B33:B37"/>
    <mergeCell ref="C33:C37"/>
    <mergeCell ref="D33:M33"/>
    <mergeCell ref="N33:N37"/>
    <mergeCell ref="O33:AD33"/>
    <mergeCell ref="AE33:AE37"/>
    <mergeCell ref="AF33:AI33"/>
    <mergeCell ref="AJ33:AK33"/>
    <mergeCell ref="AL33:AL37"/>
    <mergeCell ref="AM33:AM37"/>
    <mergeCell ref="AN33:AN37"/>
    <mergeCell ref="AO33:AO37"/>
    <mergeCell ref="AP33:AP37"/>
    <mergeCell ref="D34:E34"/>
    <mergeCell ref="F34:G34"/>
    <mergeCell ref="H34:I34"/>
    <mergeCell ref="J34:K34"/>
    <mergeCell ref="L34:M34"/>
    <mergeCell ref="O34:P34"/>
    <mergeCell ref="Q34:R34"/>
    <mergeCell ref="S34:T34"/>
    <mergeCell ref="U34:V34"/>
    <mergeCell ref="W34:X34"/>
    <mergeCell ref="Y34:Z34"/>
    <mergeCell ref="AA34:AB34"/>
    <mergeCell ref="AC34:AD34"/>
    <mergeCell ref="AF34:AG34"/>
    <mergeCell ref="AH34:AI34"/>
    <mergeCell ref="AJ34:AK34"/>
    <mergeCell ref="D35:D37"/>
    <mergeCell ref="F35:F37"/>
    <mergeCell ref="H35:H37"/>
    <mergeCell ref="J35:J37"/>
    <mergeCell ref="L35:L37"/>
    <mergeCell ref="O35:O37"/>
    <mergeCell ref="Q35:Q37"/>
    <mergeCell ref="S35:S37"/>
    <mergeCell ref="U35:U37"/>
    <mergeCell ref="W35:W37"/>
    <mergeCell ref="Y35:Y37"/>
    <mergeCell ref="AA35:AA37"/>
    <mergeCell ref="AC35:AC37"/>
    <mergeCell ref="AF35:AF37"/>
    <mergeCell ref="AH35:AH37"/>
    <mergeCell ref="AJ35:AJ37"/>
    <mergeCell ref="A63:C63"/>
    <mergeCell ref="A64:B64"/>
    <mergeCell ref="A65:C65"/>
  </mergeCells>
  <printOptions/>
  <pageMargins left="0.5513888888888889" right="0.15763888888888888" top="0.9840277777777778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7"/>
  <sheetViews>
    <sheetView view="pageBreakPreview" zoomScaleNormal="75" zoomScaleSheetLayoutView="100" workbookViewId="0" topLeftCell="Q1">
      <selection activeCell="AG6" sqref="AG6"/>
    </sheetView>
  </sheetViews>
  <sheetFormatPr defaultColWidth="9.00390625" defaultRowHeight="12.75"/>
  <cols>
    <col min="1" max="1" width="5.875" style="0" customWidth="1"/>
    <col min="2" max="2" width="15.875" style="84" customWidth="1"/>
    <col min="3" max="3" width="7.875" style="84" customWidth="1"/>
    <col min="4" max="13" width="7.875" style="85" customWidth="1"/>
    <col min="14" max="14" width="5.875" style="85" customWidth="1"/>
    <col min="15" max="35" width="7.875" style="86" customWidth="1"/>
    <col min="36" max="37" width="8.875" style="86" customWidth="1"/>
    <col min="38" max="39" width="0" style="86" hidden="1" customWidth="1"/>
    <col min="40" max="41" width="0" style="87" hidden="1" customWidth="1"/>
    <col min="42" max="42" width="0" style="88" hidden="1" customWidth="1"/>
    <col min="44" max="44" width="9.75390625" style="0" customWidth="1"/>
  </cols>
  <sheetData>
    <row r="1" spans="1:42" ht="19.5" customHeight="1">
      <c r="A1" s="89" t="s">
        <v>3</v>
      </c>
      <c r="B1" s="90" t="s">
        <v>4</v>
      </c>
      <c r="C1" s="91" t="s">
        <v>5</v>
      </c>
      <c r="D1" s="92" t="s">
        <v>7</v>
      </c>
      <c r="E1" s="92"/>
      <c r="F1" s="92"/>
      <c r="G1" s="92"/>
      <c r="H1" s="92"/>
      <c r="I1" s="92"/>
      <c r="J1" s="92"/>
      <c r="K1" s="92"/>
      <c r="L1" s="92"/>
      <c r="M1" s="92"/>
      <c r="N1" s="93" t="s">
        <v>3</v>
      </c>
      <c r="O1" s="94" t="s">
        <v>53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89" t="s">
        <v>3</v>
      </c>
      <c r="AF1" s="92" t="s">
        <v>54</v>
      </c>
      <c r="AG1" s="92"/>
      <c r="AH1" s="92"/>
      <c r="AI1" s="92"/>
      <c r="AJ1" s="92"/>
      <c r="AK1" s="92"/>
      <c r="AL1" s="95" t="s">
        <v>55</v>
      </c>
      <c r="AM1" s="95" t="s">
        <v>56</v>
      </c>
      <c r="AN1" s="96" t="s">
        <v>57</v>
      </c>
      <c r="AO1" s="96" t="s">
        <v>58</v>
      </c>
      <c r="AP1" s="97" t="s">
        <v>59</v>
      </c>
    </row>
    <row r="2" spans="1:42" ht="49.5" customHeight="1">
      <c r="A2" s="89"/>
      <c r="B2" s="90"/>
      <c r="C2" s="91"/>
      <c r="D2" s="98" t="s">
        <v>14</v>
      </c>
      <c r="E2" s="98"/>
      <c r="F2" s="98" t="s">
        <v>15</v>
      </c>
      <c r="G2" s="98"/>
      <c r="H2" s="98" t="s">
        <v>60</v>
      </c>
      <c r="I2" s="98"/>
      <c r="J2" s="98" t="s">
        <v>17</v>
      </c>
      <c r="K2" s="98"/>
      <c r="L2" s="98" t="s">
        <v>18</v>
      </c>
      <c r="M2" s="98"/>
      <c r="N2" s="93"/>
      <c r="O2" s="98" t="s">
        <v>61</v>
      </c>
      <c r="P2" s="98"/>
      <c r="Q2" s="98" t="s">
        <v>12</v>
      </c>
      <c r="R2" s="98"/>
      <c r="S2" s="98" t="s">
        <v>13</v>
      </c>
      <c r="T2" s="98"/>
      <c r="U2" s="98" t="s">
        <v>14</v>
      </c>
      <c r="V2" s="98"/>
      <c r="W2" s="98" t="s">
        <v>15</v>
      </c>
      <c r="X2" s="98"/>
      <c r="Y2" s="98" t="s">
        <v>19</v>
      </c>
      <c r="Z2" s="98"/>
      <c r="AA2" s="98" t="s">
        <v>17</v>
      </c>
      <c r="AB2" s="98"/>
      <c r="AC2" s="99" t="s">
        <v>18</v>
      </c>
      <c r="AD2" s="99"/>
      <c r="AE2" s="89"/>
      <c r="AF2" s="98" t="s">
        <v>22</v>
      </c>
      <c r="AG2" s="98"/>
      <c r="AH2" s="98" t="s">
        <v>23</v>
      </c>
      <c r="AI2" s="98"/>
      <c r="AJ2" s="100" t="s">
        <v>21</v>
      </c>
      <c r="AK2" s="100"/>
      <c r="AL2" s="95"/>
      <c r="AM2" s="95"/>
      <c r="AN2" s="96"/>
      <c r="AO2" s="96"/>
      <c r="AP2" s="97"/>
    </row>
    <row r="3" spans="1:42" ht="15" customHeight="1">
      <c r="A3" s="89"/>
      <c r="B3" s="90"/>
      <c r="C3" s="91"/>
      <c r="D3" s="101" t="s">
        <v>62</v>
      </c>
      <c r="E3" s="98" t="s">
        <v>63</v>
      </c>
      <c r="F3" s="101" t="s">
        <v>62</v>
      </c>
      <c r="G3" s="98" t="s">
        <v>63</v>
      </c>
      <c r="H3" s="101" t="s">
        <v>62</v>
      </c>
      <c r="I3" s="98" t="s">
        <v>63</v>
      </c>
      <c r="J3" s="101" t="s">
        <v>62</v>
      </c>
      <c r="K3" s="98" t="s">
        <v>63</v>
      </c>
      <c r="L3" s="101" t="s">
        <v>62</v>
      </c>
      <c r="M3" s="98" t="s">
        <v>63</v>
      </c>
      <c r="N3" s="93"/>
      <c r="O3" s="102" t="s">
        <v>62</v>
      </c>
      <c r="P3" s="98" t="s">
        <v>63</v>
      </c>
      <c r="Q3" s="102" t="s">
        <v>62</v>
      </c>
      <c r="R3" s="98" t="s">
        <v>63</v>
      </c>
      <c r="S3" s="102" t="s">
        <v>62</v>
      </c>
      <c r="T3" s="98" t="s">
        <v>63</v>
      </c>
      <c r="U3" s="102" t="s">
        <v>62</v>
      </c>
      <c r="V3" s="98" t="s">
        <v>63</v>
      </c>
      <c r="W3" s="102" t="s">
        <v>62</v>
      </c>
      <c r="X3" s="98" t="s">
        <v>63</v>
      </c>
      <c r="Y3" s="102" t="s">
        <v>62</v>
      </c>
      <c r="Z3" s="98" t="s">
        <v>63</v>
      </c>
      <c r="AA3" s="102" t="s">
        <v>62</v>
      </c>
      <c r="AB3" s="98" t="s">
        <v>63</v>
      </c>
      <c r="AC3" s="102" t="s">
        <v>62</v>
      </c>
      <c r="AD3" s="99" t="s">
        <v>63</v>
      </c>
      <c r="AE3" s="89"/>
      <c r="AF3" s="101" t="s">
        <v>62</v>
      </c>
      <c r="AG3" s="98" t="s">
        <v>63</v>
      </c>
      <c r="AH3" s="101" t="s">
        <v>62</v>
      </c>
      <c r="AI3" s="98" t="s">
        <v>63</v>
      </c>
      <c r="AJ3" s="101" t="s">
        <v>62</v>
      </c>
      <c r="AK3" s="100" t="s">
        <v>63</v>
      </c>
      <c r="AL3" s="95"/>
      <c r="AM3" s="95"/>
      <c r="AN3" s="96"/>
      <c r="AO3" s="96"/>
      <c r="AP3" s="97"/>
    </row>
    <row r="4" spans="1:42" ht="15" customHeight="1">
      <c r="A4" s="89"/>
      <c r="B4" s="90"/>
      <c r="C4" s="91"/>
      <c r="D4" s="91"/>
      <c r="E4" s="103" t="e">
        <f>#REF!</f>
        <v>#REF!</v>
      </c>
      <c r="F4" s="101"/>
      <c r="G4" s="103" t="e">
        <f>#REF!</f>
        <v>#REF!</v>
      </c>
      <c r="H4" s="101"/>
      <c r="I4" s="103" t="e">
        <f>#REF!</f>
        <v>#REF!</v>
      </c>
      <c r="J4" s="101"/>
      <c r="K4" s="103" t="e">
        <f>#REF!</f>
        <v>#REF!</v>
      </c>
      <c r="L4" s="101"/>
      <c r="M4" s="103" t="e">
        <f>#REF!</f>
        <v>#REF!</v>
      </c>
      <c r="N4" s="93"/>
      <c r="O4" s="102"/>
      <c r="P4" s="103" t="e">
        <f>#REF!</f>
        <v>#REF!</v>
      </c>
      <c r="Q4" s="102"/>
      <c r="R4" s="103" t="e">
        <f>#REF!</f>
        <v>#REF!</v>
      </c>
      <c r="S4" s="102"/>
      <c r="T4" s="103" t="e">
        <f>#REF!</f>
        <v>#REF!</v>
      </c>
      <c r="U4" s="102"/>
      <c r="V4" s="103" t="e">
        <f>#REF!</f>
        <v>#REF!</v>
      </c>
      <c r="W4" s="102"/>
      <c r="X4" s="103" t="e">
        <f>#REF!</f>
        <v>#REF!</v>
      </c>
      <c r="Y4" s="102"/>
      <c r="Z4" s="103" t="e">
        <f>#REF!</f>
        <v>#REF!</v>
      </c>
      <c r="AA4" s="102"/>
      <c r="AB4" s="103" t="e">
        <f>#REF!</f>
        <v>#REF!</v>
      </c>
      <c r="AC4" s="102"/>
      <c r="AD4" s="104" t="e">
        <f>#REF!</f>
        <v>#REF!</v>
      </c>
      <c r="AE4" s="89"/>
      <c r="AF4" s="101"/>
      <c r="AG4" s="103" t="e">
        <f>#REF!</f>
        <v>#REF!</v>
      </c>
      <c r="AH4" s="101"/>
      <c r="AI4" s="103" t="e">
        <f>#REF!</f>
        <v>#REF!</v>
      </c>
      <c r="AJ4" s="101"/>
      <c r="AK4" s="105" t="e">
        <f>#REF!</f>
        <v>#REF!</v>
      </c>
      <c r="AL4" s="95"/>
      <c r="AM4" s="95"/>
      <c r="AN4" s="96"/>
      <c r="AO4" s="96"/>
      <c r="AP4" s="97"/>
    </row>
    <row r="5" spans="1:42" ht="15" customHeight="1">
      <c r="A5" s="89"/>
      <c r="B5" s="90"/>
      <c r="C5" s="91"/>
      <c r="D5" s="91"/>
      <c r="E5" s="106" t="s">
        <v>64</v>
      </c>
      <c r="F5" s="101"/>
      <c r="G5" s="106" t="s">
        <v>64</v>
      </c>
      <c r="H5" s="101"/>
      <c r="I5" s="106" t="s">
        <v>64</v>
      </c>
      <c r="J5" s="101"/>
      <c r="K5" s="106" t="s">
        <v>64</v>
      </c>
      <c r="L5" s="101"/>
      <c r="M5" s="106" t="s">
        <v>64</v>
      </c>
      <c r="N5" s="93"/>
      <c r="O5" s="102"/>
      <c r="P5" s="107" t="s">
        <v>64</v>
      </c>
      <c r="Q5" s="102"/>
      <c r="R5" s="107" t="s">
        <v>64</v>
      </c>
      <c r="S5" s="102"/>
      <c r="T5" s="107" t="s">
        <v>64</v>
      </c>
      <c r="U5" s="102"/>
      <c r="V5" s="107" t="s">
        <v>64</v>
      </c>
      <c r="W5" s="102"/>
      <c r="X5" s="107" t="s">
        <v>64</v>
      </c>
      <c r="Y5" s="102"/>
      <c r="Z5" s="107" t="s">
        <v>64</v>
      </c>
      <c r="AA5" s="102"/>
      <c r="AB5" s="107" t="s">
        <v>64</v>
      </c>
      <c r="AC5" s="102"/>
      <c r="AD5" s="108" t="s">
        <v>64</v>
      </c>
      <c r="AE5" s="89"/>
      <c r="AF5" s="101"/>
      <c r="AG5" s="106" t="s">
        <v>64</v>
      </c>
      <c r="AH5" s="101"/>
      <c r="AI5" s="106" t="s">
        <v>64</v>
      </c>
      <c r="AJ5" s="101"/>
      <c r="AK5" s="109" t="s">
        <v>64</v>
      </c>
      <c r="AL5" s="95"/>
      <c r="AM5" s="95"/>
      <c r="AN5" s="96"/>
      <c r="AO5" s="96"/>
      <c r="AP5" s="97"/>
    </row>
    <row r="6" spans="1:42" ht="15" customHeight="1">
      <c r="A6" s="110" t="e">
        <f>#REF!</f>
        <v>#REF!</v>
      </c>
      <c r="B6" s="111" t="e">
        <f>#REF!</f>
        <v>#REF!</v>
      </c>
      <c r="C6" s="112" t="e">
        <f>#REF!</f>
        <v>#REF!</v>
      </c>
      <c r="D6" s="113" t="e">
        <f>#REF!</f>
        <v>#REF!</v>
      </c>
      <c r="E6" s="114" t="b">
        <f>IF(OR(D6="",D$65=0),"",(D6-D$63)*E$4/#REF!)</f>
        <v>0</v>
      </c>
      <c r="F6" s="113" t="e">
        <f>#REF!</f>
        <v>#REF!</v>
      </c>
      <c r="G6" s="114" t="b">
        <f>IF(OR(F6="",F$65=0),"",(F6-F$63)*G$4/#REF!)</f>
        <v>0</v>
      </c>
      <c r="H6" s="113" t="e">
        <f>#REF!</f>
        <v>#REF!</v>
      </c>
      <c r="I6" s="114" t="b">
        <f>IF(OR(H6="",H$65=0),"",(H6-H$63)*I$4/#REF!)</f>
        <v>0</v>
      </c>
      <c r="J6" s="113" t="e">
        <f>#REF!</f>
        <v>#REF!</v>
      </c>
      <c r="K6" s="114" t="b">
        <f>IF(OR(J6="",J$65=0),"",(J6-J$63)*K$4/#REF!)</f>
        <v>0</v>
      </c>
      <c r="L6" s="113" t="e">
        <f>#REF!</f>
        <v>#REF!</v>
      </c>
      <c r="M6" s="114" t="b">
        <f>IF(OR(L6="",L$65=0),"",(L6-L$63)*M$4/#REF!)</f>
        <v>0</v>
      </c>
      <c r="N6" s="115" t="e">
        <f>A6</f>
        <v>#REF!</v>
      </c>
      <c r="O6" s="116" t="b">
        <f>IF(#REF!&gt;0,#REF!,"")</f>
        <v>0</v>
      </c>
      <c r="P6" s="114" t="b">
        <f>IF(OR(O6="",O$65=0),"",(O6-O$63)*P$4/#REF!)</f>
        <v>0</v>
      </c>
      <c r="Q6" s="116" t="b">
        <f>IF(#REF!&gt;0,#REF!,"")</f>
        <v>0</v>
      </c>
      <c r="R6" s="114" t="b">
        <f>IF(OR(Q6="",Q$65=0),"",(Q6-Q$63)*R$4/#REF!)</f>
        <v>0</v>
      </c>
      <c r="S6" s="116" t="b">
        <f>IF(#REF!&gt;0,#REF!,"")</f>
        <v>0</v>
      </c>
      <c r="T6" s="114" t="b">
        <f>IF(OR(S6="",S$65=0),"",(S6-S$63)*T$4/#REF!)</f>
        <v>0</v>
      </c>
      <c r="U6" s="116" t="b">
        <f>IF(#REF!&gt;0,#REF!,"")</f>
        <v>0</v>
      </c>
      <c r="V6" s="114" t="b">
        <f>IF(OR(U6="",U$65=0),"",(U6-U$63)*V$4/#REF!)</f>
        <v>0</v>
      </c>
      <c r="W6" s="116" t="b">
        <f>IF(#REF!&gt;0,#REF!,"")</f>
        <v>0</v>
      </c>
      <c r="X6" s="114" t="b">
        <f>IF(OR(W6="",W$65=0),"",(W6-W$63)*X$4/#REF!)</f>
        <v>0</v>
      </c>
      <c r="Y6" s="116" t="b">
        <f>IF(#REF!&gt;0,#REF!,"")</f>
        <v>0</v>
      </c>
      <c r="Z6" s="114" t="b">
        <f>IF(OR(Y6="",Y$65=0),"",(Y6-Y$63)*Z$4/#REF!)</f>
        <v>0</v>
      </c>
      <c r="AA6" s="116" t="b">
        <f>IF(#REF!&gt;0,#REF!,"")</f>
        <v>0</v>
      </c>
      <c r="AB6" s="114" t="b">
        <f>IF(OR(AA6="",AA$65=0),"",(AA6-AA$63)*AB$4/#REF!)</f>
        <v>0</v>
      </c>
      <c r="AC6" s="116" t="b">
        <f>IF(#REF!&gt;0,#REF!,"")</f>
        <v>0</v>
      </c>
      <c r="AD6" s="117" t="b">
        <f>IF(OR(AC6="",AC$65=0),"",(AC6-AC$63)*AD$4/#REF!)</f>
        <v>0</v>
      </c>
      <c r="AE6" s="118" t="e">
        <f>A6</f>
        <v>#REF!</v>
      </c>
      <c r="AF6" s="119" t="b">
        <f>IF(#REF!&gt;0,#REF!,"")</f>
        <v>0</v>
      </c>
      <c r="AG6" s="120" t="b">
        <f>IF(OR(AF6="",AF$65=0),"",(AF6-AF$63)*AG$4/#REF!)</f>
        <v>0</v>
      </c>
      <c r="AH6" s="119" t="b">
        <f>IF(#REF!&gt;0,#REF!,"")</f>
        <v>0</v>
      </c>
      <c r="AI6" s="120" t="b">
        <f>IF(OR(AH6="",AH$65=0),"",(AH6-AH$63)*AI$4/#REF!)</f>
        <v>0</v>
      </c>
      <c r="AJ6" s="121" t="b">
        <f>IF(#REF!&gt;0,#REF!,"")</f>
        <v>0</v>
      </c>
      <c r="AK6" s="114" t="b">
        <f>IF(OR(AJ6="",AJ$65=0),"",(AJ6-AJ$63)*AK$4/#REF!)</f>
        <v>0</v>
      </c>
      <c r="AL6" s="122" t="e">
        <f>E6+G6+I6+K6+M6+P6+R6+T6+V6+X6+Z6+AB6+AD6+AG6+AI6+AK6</f>
        <v>#REF!</v>
      </c>
      <c r="AM6" s="123">
        <f>IF(ISERROR(AL6),"",AL6)</f>
      </c>
      <c r="AN6" s="122">
        <f>IF(AM6&lt;&gt;"",((AM6-AM$63)*#REF!/AM$65+#REF!),"")</f>
      </c>
      <c r="AO6" s="123">
        <f>IF(AND(AN6&lt;&gt;"",ISNUMBER(C6)),IF(C6&lt;#REF!,AN6*(1-#REF!/100),AN6),AN6)</f>
      </c>
      <c r="AP6" s="124">
        <f>IF(AO6&lt;&gt;"",(AO6-$AO$63)*#REF!/AO$65+#REF!,"")</f>
      </c>
    </row>
    <row r="7" spans="1:42" ht="15" customHeight="1">
      <c r="A7" s="125" t="e">
        <f>#REF!</f>
        <v>#REF!</v>
      </c>
      <c r="B7" s="126" t="e">
        <f>#REF!</f>
        <v>#REF!</v>
      </c>
      <c r="C7" s="127" t="e">
        <f>#REF!</f>
        <v>#REF!</v>
      </c>
      <c r="D7" s="128" t="e">
        <f>#REF!</f>
        <v>#REF!</v>
      </c>
      <c r="E7" s="120" t="b">
        <f>IF(OR(D7="",D$65=0),"",(D7-D$63)*E$4/#REF!)</f>
        <v>0</v>
      </c>
      <c r="F7" s="128" t="e">
        <f>#REF!</f>
        <v>#REF!</v>
      </c>
      <c r="G7" s="120" t="b">
        <f>IF(OR(F7="",F$65=0),"",(F7-F$63)*G$4/#REF!)</f>
        <v>0</v>
      </c>
      <c r="H7" s="128" t="e">
        <f>#REF!</f>
        <v>#REF!</v>
      </c>
      <c r="I7" s="120" t="b">
        <f>IF(OR(H7="",H$65=0),"",(H7-H$63)*I$4/#REF!)</f>
        <v>0</v>
      </c>
      <c r="J7" s="128" t="e">
        <f>#REF!</f>
        <v>#REF!</v>
      </c>
      <c r="K7" s="120" t="b">
        <f>IF(OR(J7="",J$65=0),"",(J7-J$63)*K$4/#REF!)</f>
        <v>0</v>
      </c>
      <c r="L7" s="128" t="e">
        <f>#REF!</f>
        <v>#REF!</v>
      </c>
      <c r="M7" s="120" t="b">
        <f>IF(OR(L7="",L$65=0),"",(L7-L$63)*M$4/#REF!)</f>
        <v>0</v>
      </c>
      <c r="N7" s="129" t="e">
        <f>A7</f>
        <v>#REF!</v>
      </c>
      <c r="O7" s="130" t="b">
        <f>IF(#REF!&gt;0,#REF!,"")</f>
        <v>0</v>
      </c>
      <c r="P7" s="120" t="b">
        <f>IF(OR(O7="",O$65=0),"",(O7-O$63)*P$4/#REF!)</f>
        <v>0</v>
      </c>
      <c r="Q7" s="130" t="b">
        <f>IF(#REF!&gt;0,#REF!,"")</f>
        <v>0</v>
      </c>
      <c r="R7" s="120" t="b">
        <f>IF(OR(Q7="",Q$65=0),"",(Q7-Q$63)*R$4/#REF!)</f>
        <v>0</v>
      </c>
      <c r="S7" s="130" t="b">
        <f>IF(#REF!&gt;0,#REF!,"")</f>
        <v>0</v>
      </c>
      <c r="T7" s="120" t="b">
        <f>IF(OR(S7="",S$65=0),"",(S7-S$63)*T$4/#REF!)</f>
        <v>0</v>
      </c>
      <c r="U7" s="130" t="b">
        <f>IF(#REF!&gt;0,#REF!,"")</f>
        <v>0</v>
      </c>
      <c r="V7" s="120" t="b">
        <f>IF(OR(U7="",U$65=0),"",(U7-U$63)*V$4/#REF!)</f>
        <v>0</v>
      </c>
      <c r="W7" s="130" t="b">
        <f>IF(#REF!&gt;0,#REF!,"")</f>
        <v>0</v>
      </c>
      <c r="X7" s="120" t="b">
        <f>IF(OR(W7="",W$65=0),"",(W7-W$63)*X$4/#REF!)</f>
        <v>0</v>
      </c>
      <c r="Y7" s="130" t="b">
        <f>IF(#REF!&gt;0,#REF!,"")</f>
        <v>0</v>
      </c>
      <c r="Z7" s="120" t="b">
        <f>IF(OR(Y7="",Y$65=0),"",(Y7-Y$63)*Z$4/#REF!)</f>
        <v>0</v>
      </c>
      <c r="AA7" s="130" t="b">
        <f>IF(#REF!&gt;0,#REF!,"")</f>
        <v>0</v>
      </c>
      <c r="AB7" s="120" t="b">
        <f>IF(OR(AA7="",AA$65=0),"",(AA7-AA$63)*AB$4/#REF!)</f>
        <v>0</v>
      </c>
      <c r="AC7" s="130" t="b">
        <f>IF(#REF!&gt;0,#REF!,"")</f>
        <v>0</v>
      </c>
      <c r="AD7" s="131" t="b">
        <f>IF(OR(AC7="",AC$65=0),"",(AC7-AC$63)*AD$4/#REF!)</f>
        <v>0</v>
      </c>
      <c r="AE7" s="129" t="e">
        <f>A7</f>
        <v>#REF!</v>
      </c>
      <c r="AF7" s="119" t="b">
        <f>IF(#REF!&gt;0,#REF!,"")</f>
        <v>0</v>
      </c>
      <c r="AG7" s="120" t="b">
        <f>IF(OR(AF7="",AF$65=0),"",(AF7-AF$63)*AG$4/#REF!)</f>
        <v>0</v>
      </c>
      <c r="AH7" s="119" t="b">
        <f>IF(#REF!&gt;0,#REF!,"")</f>
        <v>0</v>
      </c>
      <c r="AI7" s="120" t="b">
        <f>IF(OR(AH7="",AH$65=0),"",(AH7-AH$63)*AI$4/#REF!)</f>
        <v>0</v>
      </c>
      <c r="AJ7" s="121" t="b">
        <f>IF(#REF!&gt;0,#REF!,"")</f>
        <v>0</v>
      </c>
      <c r="AK7" s="114" t="b">
        <f>IF(OR(AJ7="",AJ$65=0),"",(AJ7-AJ$63)*AK$4/#REF!)</f>
        <v>0</v>
      </c>
      <c r="AL7" s="122" t="e">
        <f>E7+G7+I7+K7+M7+P7+R7+T7+V7+X7+Z7+AB7+AD7+AG7+AI7+AK7</f>
        <v>#REF!</v>
      </c>
      <c r="AM7" s="123">
        <f>IF(ISERROR(AL7),"",AL7)</f>
      </c>
      <c r="AN7" s="122">
        <f>IF(AM7&lt;&gt;"",((AM7-AM$63)*#REF!/AM$65+#REF!),"")</f>
      </c>
      <c r="AO7" s="123">
        <f>IF(AND(AN7&lt;&gt;"",ISNUMBER(C7)),IF(C7&lt;#REF!,AN7*(1-#REF!/100),AN7),AN7)</f>
      </c>
      <c r="AP7" s="124">
        <f>IF(AO7&lt;&gt;"",(AO7-$AO$63)*#REF!/AO$65+#REF!,"")</f>
      </c>
    </row>
    <row r="8" spans="1:42" ht="15" customHeight="1">
      <c r="A8" s="125" t="e">
        <f>#REF!</f>
        <v>#REF!</v>
      </c>
      <c r="B8" s="126" t="e">
        <f>#REF!</f>
        <v>#REF!</v>
      </c>
      <c r="C8" s="127" t="e">
        <f>#REF!</f>
        <v>#REF!</v>
      </c>
      <c r="D8" s="128" t="e">
        <f>#REF!</f>
        <v>#REF!</v>
      </c>
      <c r="E8" s="120" t="b">
        <f>IF(OR(D8="",D$65=0),"",(D8-D$63)*E$4/#REF!)</f>
        <v>0</v>
      </c>
      <c r="F8" s="128" t="e">
        <f>#REF!</f>
        <v>#REF!</v>
      </c>
      <c r="G8" s="120" t="b">
        <f>IF(OR(F8="",F$65=0),"",(F8-F$63)*G$4/#REF!)</f>
        <v>0</v>
      </c>
      <c r="H8" s="128" t="e">
        <f>#REF!</f>
        <v>#REF!</v>
      </c>
      <c r="I8" s="120" t="b">
        <f>IF(OR(H8="",H$65=0),"",(H8-H$63)*I$4/#REF!)</f>
        <v>0</v>
      </c>
      <c r="J8" s="128" t="e">
        <f>#REF!</f>
        <v>#REF!</v>
      </c>
      <c r="K8" s="120" t="b">
        <f>IF(OR(J8="",J$65=0),"",(J8-J$63)*K$4/#REF!)</f>
        <v>0</v>
      </c>
      <c r="L8" s="128" t="e">
        <f>#REF!</f>
        <v>#REF!</v>
      </c>
      <c r="M8" s="120" t="b">
        <f>IF(OR(L8="",L$65=0),"",(L8-L$63)*M$4/#REF!)</f>
        <v>0</v>
      </c>
      <c r="N8" s="129" t="e">
        <f>A8</f>
        <v>#REF!</v>
      </c>
      <c r="O8" s="130" t="b">
        <f>IF(#REF!&gt;0,#REF!,"")</f>
        <v>0</v>
      </c>
      <c r="P8" s="120" t="b">
        <f>IF(OR(O8="",O$65=0),"",(O8-O$63)*P$4/#REF!)</f>
        <v>0</v>
      </c>
      <c r="Q8" s="130" t="b">
        <f>IF(#REF!&gt;0,#REF!,"")</f>
        <v>0</v>
      </c>
      <c r="R8" s="120" t="b">
        <f>IF(OR(Q8="",Q$65=0),"",(Q8-Q$63)*R$4/#REF!)</f>
        <v>0</v>
      </c>
      <c r="S8" s="130" t="b">
        <f>IF(#REF!&gt;0,#REF!,"")</f>
        <v>0</v>
      </c>
      <c r="T8" s="120" t="b">
        <f>IF(OR(S8="",S$65=0),"",(S8-S$63)*T$4/#REF!)</f>
        <v>0</v>
      </c>
      <c r="U8" s="130" t="b">
        <f>IF(#REF!&gt;0,#REF!,"")</f>
        <v>0</v>
      </c>
      <c r="V8" s="120" t="b">
        <f>IF(OR(U8="",U$65=0),"",(U8-U$63)*V$4/#REF!)</f>
        <v>0</v>
      </c>
      <c r="W8" s="130" t="b">
        <f>IF(#REF!&gt;0,#REF!,"")</f>
        <v>0</v>
      </c>
      <c r="X8" s="120" t="b">
        <f>IF(OR(W8="",W$65=0),"",(W8-W$63)*X$4/#REF!)</f>
        <v>0</v>
      </c>
      <c r="Y8" s="130" t="b">
        <f>IF(#REF!&gt;0,#REF!,"")</f>
        <v>0</v>
      </c>
      <c r="Z8" s="120" t="b">
        <f>IF(OR(Y8="",Y$65=0),"",(Y8-Y$63)*Z$4/#REF!)</f>
        <v>0</v>
      </c>
      <c r="AA8" s="130" t="b">
        <f>IF(#REF!&gt;0,#REF!,"")</f>
        <v>0</v>
      </c>
      <c r="AB8" s="120" t="b">
        <f>IF(OR(AA8="",AA$65=0),"",(AA8-AA$63)*AB$4/#REF!)</f>
        <v>0</v>
      </c>
      <c r="AC8" s="130" t="b">
        <f>IF(#REF!&gt;0,#REF!,"")</f>
        <v>0</v>
      </c>
      <c r="AD8" s="131" t="b">
        <f>IF(OR(AC8="",AC$65=0),"",(AC8-AC$63)*AD$4/#REF!)</f>
        <v>0</v>
      </c>
      <c r="AE8" s="129" t="e">
        <f>A8</f>
        <v>#REF!</v>
      </c>
      <c r="AF8" s="119" t="b">
        <f>IF(#REF!&gt;0,#REF!,"")</f>
        <v>0</v>
      </c>
      <c r="AG8" s="120" t="b">
        <f>IF(OR(AF8="",AF$65=0),"",(AF8-AF$63)*AG$4/#REF!)</f>
        <v>0</v>
      </c>
      <c r="AH8" s="119" t="b">
        <f>IF(#REF!&gt;0,#REF!,"")</f>
        <v>0</v>
      </c>
      <c r="AI8" s="120" t="b">
        <f>IF(OR(AH8="",AH$65=0),"",(AH8-AH$63)*AI$4/#REF!)</f>
        <v>0</v>
      </c>
      <c r="AJ8" s="121" t="b">
        <f>IF(#REF!&gt;0,#REF!,"")</f>
        <v>0</v>
      </c>
      <c r="AK8" s="114" t="b">
        <f>IF(OR(AJ8="",AJ$65=0),"",(AJ8-AJ$63)*AK$4/#REF!)</f>
        <v>0</v>
      </c>
      <c r="AL8" s="122" t="e">
        <f>E8+G8+I8+K8+M8+P8+R8+T8+V8+X8+Z8+AB8+AD8+AG8+AI8+AK8</f>
        <v>#REF!</v>
      </c>
      <c r="AM8" s="123">
        <f>IF(ISERROR(AL8),"",AL8)</f>
      </c>
      <c r="AN8" s="122">
        <f>IF(AM8&lt;&gt;"",((AM8-AM$63)*#REF!/AM$65+#REF!),"")</f>
      </c>
      <c r="AO8" s="123">
        <f>IF(AND(AN8&lt;&gt;"",ISNUMBER(C8)),IF(C8&lt;#REF!,AN8*(1-#REF!/100),AN8),AN8)</f>
      </c>
      <c r="AP8" s="124">
        <f>IF(AO8&lt;&gt;"",(AO8-$AO$63)*#REF!/AO$65+#REF!,"")</f>
      </c>
    </row>
    <row r="9" spans="1:42" ht="15" customHeight="1">
      <c r="A9" s="125" t="e">
        <f>#REF!</f>
        <v>#REF!</v>
      </c>
      <c r="B9" s="126" t="e">
        <f>#REF!</f>
        <v>#REF!</v>
      </c>
      <c r="C9" s="127" t="e">
        <f>#REF!</f>
        <v>#REF!</v>
      </c>
      <c r="D9" s="128" t="e">
        <f>#REF!</f>
        <v>#REF!</v>
      </c>
      <c r="E9" s="120" t="b">
        <f>IF(OR(D9="",D$65=0),"",(D9-D$63)*E$4/#REF!)</f>
        <v>0</v>
      </c>
      <c r="F9" s="128" t="e">
        <f>#REF!</f>
        <v>#REF!</v>
      </c>
      <c r="G9" s="120" t="b">
        <f>IF(OR(F9="",F$65=0),"",(F9-F$63)*G$4/#REF!)</f>
        <v>0</v>
      </c>
      <c r="H9" s="128" t="e">
        <f>#REF!</f>
        <v>#REF!</v>
      </c>
      <c r="I9" s="120" t="b">
        <f>IF(OR(H9="",H$65=0),"",(H9-H$63)*I$4/#REF!)</f>
        <v>0</v>
      </c>
      <c r="J9" s="128" t="e">
        <f>#REF!</f>
        <v>#REF!</v>
      </c>
      <c r="K9" s="120" t="b">
        <f>IF(OR(J9="",J$65=0),"",(J9-J$63)*K$4/#REF!)</f>
        <v>0</v>
      </c>
      <c r="L9" s="128" t="e">
        <f>#REF!</f>
        <v>#REF!</v>
      </c>
      <c r="M9" s="120" t="b">
        <f>IF(OR(L9="",L$65=0),"",(L9-L$63)*M$4/#REF!)</f>
        <v>0</v>
      </c>
      <c r="N9" s="129" t="e">
        <f>A9</f>
        <v>#REF!</v>
      </c>
      <c r="O9" s="130" t="b">
        <f>IF(#REF!&gt;0,#REF!,"")</f>
        <v>0</v>
      </c>
      <c r="P9" s="120" t="b">
        <f>IF(OR(O9="",O$65=0),"",(O9-O$63)*P$4/#REF!)</f>
        <v>0</v>
      </c>
      <c r="Q9" s="130" t="b">
        <f>IF(#REF!&gt;0,#REF!,"")</f>
        <v>0</v>
      </c>
      <c r="R9" s="120" t="b">
        <f>IF(OR(Q9="",Q$65=0),"",(Q9-Q$63)*R$4/#REF!)</f>
        <v>0</v>
      </c>
      <c r="S9" s="130" t="b">
        <f>IF(#REF!&gt;0,#REF!,"")</f>
        <v>0</v>
      </c>
      <c r="T9" s="120" t="b">
        <f>IF(OR(S9="",S$65=0),"",(S9-S$63)*T$4/#REF!)</f>
        <v>0</v>
      </c>
      <c r="U9" s="130" t="b">
        <f>IF(#REF!&gt;0,#REF!,"")</f>
        <v>0</v>
      </c>
      <c r="V9" s="120" t="b">
        <f>IF(OR(U9="",U$65=0),"",(U9-U$63)*V$4/#REF!)</f>
        <v>0</v>
      </c>
      <c r="W9" s="130" t="b">
        <f>IF(#REF!&gt;0,#REF!,"")</f>
        <v>0</v>
      </c>
      <c r="X9" s="120" t="b">
        <f>IF(OR(W9="",W$65=0),"",(W9-W$63)*X$4/#REF!)</f>
        <v>0</v>
      </c>
      <c r="Y9" s="130" t="b">
        <f>IF(#REF!&gt;0,#REF!,"")</f>
        <v>0</v>
      </c>
      <c r="Z9" s="120" t="b">
        <f>IF(OR(Y9="",Y$65=0),"",(Y9-Y$63)*Z$4/#REF!)</f>
        <v>0</v>
      </c>
      <c r="AA9" s="130" t="b">
        <f>IF(#REF!&gt;0,#REF!,"")</f>
        <v>0</v>
      </c>
      <c r="AB9" s="120" t="b">
        <f>IF(OR(AA9="",AA$65=0),"",(AA9-AA$63)*AB$4/#REF!)</f>
        <v>0</v>
      </c>
      <c r="AC9" s="130" t="b">
        <f>IF(#REF!&gt;0,#REF!,"")</f>
        <v>0</v>
      </c>
      <c r="AD9" s="131" t="b">
        <f>IF(OR(AC9="",AC$65=0),"",(AC9-AC$63)*AD$4/#REF!)</f>
        <v>0</v>
      </c>
      <c r="AE9" s="129" t="e">
        <f>A9</f>
        <v>#REF!</v>
      </c>
      <c r="AF9" s="119" t="b">
        <f>IF(#REF!&gt;0,#REF!,"")</f>
        <v>0</v>
      </c>
      <c r="AG9" s="120" t="b">
        <f>IF(OR(AF9="",AF$65=0),"",(AF9-AF$63)*AG$4/#REF!)</f>
        <v>0</v>
      </c>
      <c r="AH9" s="119" t="b">
        <f>IF(#REF!&gt;0,#REF!,"")</f>
        <v>0</v>
      </c>
      <c r="AI9" s="120" t="b">
        <f>IF(OR(AH9="",AH$65=0),"",(AH9-AH$63)*AI$4/#REF!)</f>
        <v>0</v>
      </c>
      <c r="AJ9" s="121" t="b">
        <f>IF(#REF!&gt;0,#REF!,"")</f>
        <v>0</v>
      </c>
      <c r="AK9" s="114" t="b">
        <f>IF(OR(AJ9="",AJ$65=0),"",(AJ9-AJ$63)*AK$4/#REF!)</f>
        <v>0</v>
      </c>
      <c r="AL9" s="122" t="e">
        <f>E9+G9+I9+K9+M9+P9+R9+T9+V9+X9+Z9+AB9+AD9+AG9+AI9+AK9</f>
        <v>#REF!</v>
      </c>
      <c r="AM9" s="123">
        <f>IF(ISERROR(AL9),"",AL9)</f>
      </c>
      <c r="AN9" s="122">
        <f>IF(AM9&lt;&gt;"",((AM9-AM$63)*#REF!/AM$65+#REF!),"")</f>
      </c>
      <c r="AO9" s="123">
        <f>IF(AND(AN9&lt;&gt;"",ISNUMBER(C9)),IF(C9&lt;#REF!,AN9*(1-#REF!/100),AN9),AN9)</f>
      </c>
      <c r="AP9" s="124">
        <f>IF(AO9&lt;&gt;"",(AO9-$AO$63)*#REF!/AO$65+#REF!,"")</f>
      </c>
    </row>
    <row r="10" spans="1:42" ht="15" customHeight="1">
      <c r="A10" s="125" t="e">
        <f>#REF!</f>
        <v>#REF!</v>
      </c>
      <c r="B10" s="126" t="e">
        <f>#REF!</f>
        <v>#REF!</v>
      </c>
      <c r="C10" s="127" t="e">
        <f>#REF!</f>
        <v>#REF!</v>
      </c>
      <c r="D10" s="128" t="e">
        <f>#REF!</f>
        <v>#REF!</v>
      </c>
      <c r="E10" s="120" t="b">
        <f>IF(OR(D10="",D$65=0),"",(D10-D$63)*E$4/#REF!)</f>
        <v>0</v>
      </c>
      <c r="F10" s="128" t="e">
        <f>#REF!</f>
        <v>#REF!</v>
      </c>
      <c r="G10" s="120" t="b">
        <f>IF(OR(F10="",F$65=0),"",(F10-F$63)*G$4/#REF!)</f>
        <v>0</v>
      </c>
      <c r="H10" s="128" t="e">
        <f>#REF!</f>
        <v>#REF!</v>
      </c>
      <c r="I10" s="120" t="b">
        <f>IF(OR(H10="",H$65=0),"",(H10-H$63)*I$4/#REF!)</f>
        <v>0</v>
      </c>
      <c r="J10" s="128" t="e">
        <f>#REF!</f>
        <v>#REF!</v>
      </c>
      <c r="K10" s="120" t="b">
        <f>IF(OR(J10="",J$65=0),"",(J10-J$63)*K$4/#REF!)</f>
        <v>0</v>
      </c>
      <c r="L10" s="128" t="e">
        <f>#REF!</f>
        <v>#REF!</v>
      </c>
      <c r="M10" s="120" t="b">
        <f>IF(OR(L10="",L$65=0),"",(L10-L$63)*M$4/#REF!)</f>
        <v>0</v>
      </c>
      <c r="N10" s="129" t="e">
        <f>A10</f>
        <v>#REF!</v>
      </c>
      <c r="O10" s="130" t="b">
        <f>IF(#REF!&gt;0,#REF!,"")</f>
        <v>0</v>
      </c>
      <c r="P10" s="120" t="b">
        <f>IF(OR(O10="",O$65=0),"",(O10-O$63)*P$4/#REF!)</f>
        <v>0</v>
      </c>
      <c r="Q10" s="130" t="b">
        <f>IF(#REF!&gt;0,#REF!,"")</f>
        <v>0</v>
      </c>
      <c r="R10" s="120" t="b">
        <f>IF(OR(Q10="",Q$65=0),"",(Q10-Q$63)*R$4/#REF!)</f>
        <v>0</v>
      </c>
      <c r="S10" s="130" t="b">
        <f>IF(#REF!&gt;0,#REF!,"")</f>
        <v>0</v>
      </c>
      <c r="T10" s="120" t="b">
        <f>IF(OR(S10="",S$65=0),"",(S10-S$63)*T$4/#REF!)</f>
        <v>0</v>
      </c>
      <c r="U10" s="130" t="b">
        <f>IF(#REF!&gt;0,#REF!,"")</f>
        <v>0</v>
      </c>
      <c r="V10" s="120" t="b">
        <f>IF(OR(U10="",U$65=0),"",(U10-U$63)*V$4/#REF!)</f>
        <v>0</v>
      </c>
      <c r="W10" s="130" t="b">
        <f>IF(#REF!&gt;0,#REF!,"")</f>
        <v>0</v>
      </c>
      <c r="X10" s="120" t="b">
        <f>IF(OR(W10="",W$65=0),"",(W10-W$63)*X$4/#REF!)</f>
        <v>0</v>
      </c>
      <c r="Y10" s="130" t="b">
        <f>IF(#REF!&gt;0,#REF!,"")</f>
        <v>0</v>
      </c>
      <c r="Z10" s="120" t="b">
        <f>IF(OR(Y10="",Y$65=0),"",(Y10-Y$63)*Z$4/#REF!)</f>
        <v>0</v>
      </c>
      <c r="AA10" s="130" t="b">
        <f>IF(#REF!&gt;0,#REF!,"")</f>
        <v>0</v>
      </c>
      <c r="AB10" s="120" t="b">
        <f>IF(OR(AA10="",AA$65=0),"",(AA10-AA$63)*AB$4/#REF!)</f>
        <v>0</v>
      </c>
      <c r="AC10" s="130" t="b">
        <f>IF(#REF!&gt;0,#REF!,"")</f>
        <v>0</v>
      </c>
      <c r="AD10" s="131" t="b">
        <f>IF(OR(AC10="",AC$65=0),"",(AC10-AC$63)*AD$4/#REF!)</f>
        <v>0</v>
      </c>
      <c r="AE10" s="129" t="e">
        <f>A10</f>
        <v>#REF!</v>
      </c>
      <c r="AF10" s="119" t="b">
        <f>IF(#REF!&gt;0,#REF!,"")</f>
        <v>0</v>
      </c>
      <c r="AG10" s="120" t="b">
        <f>IF(OR(AF10="",AF$65=0),"",(AF10-AF$63)*AG$4/#REF!)</f>
        <v>0</v>
      </c>
      <c r="AH10" s="119" t="b">
        <f>IF(#REF!&gt;0,#REF!,"")</f>
        <v>0</v>
      </c>
      <c r="AI10" s="120" t="b">
        <f>IF(OR(AH10="",AH$65=0),"",(AH10-AH$63)*AI$4/#REF!)</f>
        <v>0</v>
      </c>
      <c r="AJ10" s="121" t="b">
        <f>IF(#REF!&gt;0,#REF!,"")</f>
        <v>0</v>
      </c>
      <c r="AK10" s="114" t="b">
        <f>IF(OR(AJ10="",AJ$65=0),"",(AJ10-AJ$63)*AK$4/#REF!)</f>
        <v>0</v>
      </c>
      <c r="AL10" s="122" t="e">
        <f>E10+G10+I10+K10+M10+P10+R10+T10+V10+X10+Z10+AB10+AD10+AG10+AI10+AK10</f>
        <v>#REF!</v>
      </c>
      <c r="AM10" s="123">
        <f>IF(ISERROR(AL10),"",AL10)</f>
      </c>
      <c r="AN10" s="122">
        <f>IF(AM10&lt;&gt;"",((AM10-AM$63)*#REF!/AM$65+#REF!),"")</f>
      </c>
      <c r="AO10" s="123">
        <f>IF(AND(AN10&lt;&gt;"",ISNUMBER(C10)),IF(C10&lt;#REF!,AN10*(1-#REF!/100),AN10),AN10)</f>
      </c>
      <c r="AP10" s="124">
        <f>IF(AO10&lt;&gt;"",(AO10-$AO$63)*#REF!/AO$65+#REF!,"")</f>
      </c>
    </row>
    <row r="11" spans="1:42" ht="15" customHeight="1">
      <c r="A11" s="125" t="e">
        <f>#REF!</f>
        <v>#REF!</v>
      </c>
      <c r="B11" s="126" t="e">
        <f>#REF!</f>
        <v>#REF!</v>
      </c>
      <c r="C11" s="127" t="e">
        <f>#REF!</f>
        <v>#REF!</v>
      </c>
      <c r="D11" s="128" t="e">
        <f>#REF!</f>
        <v>#REF!</v>
      </c>
      <c r="E11" s="120" t="b">
        <f>IF(OR(D11="",D$65=0),"",(D11-D$63)*E$4/#REF!)</f>
        <v>0</v>
      </c>
      <c r="F11" s="128" t="e">
        <f>#REF!</f>
        <v>#REF!</v>
      </c>
      <c r="G11" s="120" t="b">
        <f>IF(OR(F11="",F$65=0),"",(F11-F$63)*G$4/#REF!)</f>
        <v>0</v>
      </c>
      <c r="H11" s="128" t="e">
        <f>#REF!</f>
        <v>#REF!</v>
      </c>
      <c r="I11" s="120" t="b">
        <f>IF(OR(H11="",H$65=0),"",(H11-H$63)*I$4/#REF!)</f>
        <v>0</v>
      </c>
      <c r="J11" s="128" t="e">
        <f>#REF!</f>
        <v>#REF!</v>
      </c>
      <c r="K11" s="120" t="b">
        <f>IF(OR(J11="",J$65=0),"",(J11-J$63)*K$4/#REF!)</f>
        <v>0</v>
      </c>
      <c r="L11" s="128" t="e">
        <f>#REF!</f>
        <v>#REF!</v>
      </c>
      <c r="M11" s="120" t="b">
        <f>IF(OR(L11="",L$65=0),"",(L11-L$63)*M$4/#REF!)</f>
        <v>0</v>
      </c>
      <c r="N11" s="129" t="e">
        <f>A11</f>
        <v>#REF!</v>
      </c>
      <c r="O11" s="130" t="b">
        <f>IF(#REF!&gt;0,#REF!,"")</f>
        <v>0</v>
      </c>
      <c r="P11" s="120" t="b">
        <f>IF(OR(O11="",O$65=0),"",(O11-O$63)*P$4/#REF!)</f>
        <v>0</v>
      </c>
      <c r="Q11" s="130" t="b">
        <f>IF(#REF!&gt;0,#REF!,"")</f>
        <v>0</v>
      </c>
      <c r="R11" s="120" t="b">
        <f>IF(OR(Q11="",Q$65=0),"",(Q11-Q$63)*R$4/#REF!)</f>
        <v>0</v>
      </c>
      <c r="S11" s="130" t="b">
        <f>IF(#REF!&gt;0,#REF!,"")</f>
        <v>0</v>
      </c>
      <c r="T11" s="120" t="b">
        <f>IF(OR(S11="",S$65=0),"",(S11-S$63)*T$4/#REF!)</f>
        <v>0</v>
      </c>
      <c r="U11" s="130" t="b">
        <f>IF(#REF!&gt;0,#REF!,"")</f>
        <v>0</v>
      </c>
      <c r="V11" s="120" t="b">
        <f>IF(OR(U11="",U$65=0),"",(U11-U$63)*V$4/#REF!)</f>
        <v>0</v>
      </c>
      <c r="W11" s="130" t="b">
        <f>IF(#REF!&gt;0,#REF!,"")</f>
        <v>0</v>
      </c>
      <c r="X11" s="120" t="b">
        <f>IF(OR(W11="",W$65=0),"",(W11-W$63)*X$4/#REF!)</f>
        <v>0</v>
      </c>
      <c r="Y11" s="130" t="b">
        <f>IF(#REF!&gt;0,#REF!,"")</f>
        <v>0</v>
      </c>
      <c r="Z11" s="120" t="b">
        <f>IF(OR(Y11="",Y$65=0),"",(Y11-Y$63)*Z$4/#REF!)</f>
        <v>0</v>
      </c>
      <c r="AA11" s="130" t="b">
        <f>IF(#REF!&gt;0,#REF!,"")</f>
        <v>0</v>
      </c>
      <c r="AB11" s="120" t="b">
        <f>IF(OR(AA11="",AA$65=0),"",(AA11-AA$63)*AB$4/#REF!)</f>
        <v>0</v>
      </c>
      <c r="AC11" s="130" t="b">
        <f>IF(#REF!&gt;0,#REF!,"")</f>
        <v>0</v>
      </c>
      <c r="AD11" s="131" t="b">
        <f>IF(OR(AC11="",AC$65=0),"",(AC11-AC$63)*AD$4/#REF!)</f>
        <v>0</v>
      </c>
      <c r="AE11" s="129" t="e">
        <f>A11</f>
        <v>#REF!</v>
      </c>
      <c r="AF11" s="119" t="b">
        <f>IF(#REF!&gt;0,#REF!,"")</f>
        <v>0</v>
      </c>
      <c r="AG11" s="120" t="b">
        <f>IF(OR(AF11="",AF$65=0),"",(AF11-AF$63)*AG$4/#REF!)</f>
        <v>0</v>
      </c>
      <c r="AH11" s="119" t="b">
        <f>IF(#REF!&gt;0,#REF!,"")</f>
        <v>0</v>
      </c>
      <c r="AI11" s="120" t="b">
        <f>IF(OR(AH11="",AH$65=0),"",(AH11-AH$63)*AI$4/#REF!)</f>
        <v>0</v>
      </c>
      <c r="AJ11" s="121" t="b">
        <f>IF(#REF!&gt;0,#REF!,"")</f>
        <v>0</v>
      </c>
      <c r="AK11" s="114" t="b">
        <f>IF(OR(AJ11="",AJ$65=0),"",(AJ11-AJ$63)*AK$4/#REF!)</f>
        <v>0</v>
      </c>
      <c r="AL11" s="122" t="e">
        <f>E11+G11+I11+K11+M11+P11+R11+T11+V11+X11+Z11+AB11+AD11+AG11+AI11+AK11</f>
        <v>#REF!</v>
      </c>
      <c r="AM11" s="123">
        <f>IF(ISERROR(AL11),"",AL11)</f>
      </c>
      <c r="AN11" s="122">
        <f>IF(AM11&lt;&gt;"",((AM11-AM$63)*#REF!/AM$65+#REF!),"")</f>
      </c>
      <c r="AO11" s="123">
        <f>IF(AND(AN11&lt;&gt;"",ISNUMBER(C11)),IF(C11&lt;#REF!,AN11*(1-#REF!/100),AN11),AN11)</f>
      </c>
      <c r="AP11" s="124">
        <f>IF(AO11&lt;&gt;"",(AO11-$AO$63)*#REF!/AO$65+#REF!,"")</f>
      </c>
    </row>
    <row r="12" spans="1:42" ht="15" customHeight="1">
      <c r="A12" s="125" t="e">
        <f>#REF!</f>
        <v>#REF!</v>
      </c>
      <c r="B12" s="126" t="e">
        <f>#REF!</f>
        <v>#REF!</v>
      </c>
      <c r="C12" s="127" t="e">
        <f>#REF!</f>
        <v>#REF!</v>
      </c>
      <c r="D12" s="128" t="e">
        <f>#REF!</f>
        <v>#REF!</v>
      </c>
      <c r="E12" s="120" t="b">
        <f>IF(OR(D12="",D$65=0),"",(D12-D$63)*E$4/#REF!)</f>
        <v>0</v>
      </c>
      <c r="F12" s="128" t="e">
        <f>#REF!</f>
        <v>#REF!</v>
      </c>
      <c r="G12" s="120" t="b">
        <f>IF(OR(F12="",F$65=0),"",(F12-F$63)*G$4/#REF!)</f>
        <v>0</v>
      </c>
      <c r="H12" s="128" t="e">
        <f>#REF!</f>
        <v>#REF!</v>
      </c>
      <c r="I12" s="120" t="b">
        <f>IF(OR(H12="",H$65=0),"",(H12-H$63)*I$4/#REF!)</f>
        <v>0</v>
      </c>
      <c r="J12" s="128" t="e">
        <f>#REF!</f>
        <v>#REF!</v>
      </c>
      <c r="K12" s="120" t="b">
        <f>IF(OR(J12="",J$65=0),"",(J12-J$63)*K$4/#REF!)</f>
        <v>0</v>
      </c>
      <c r="L12" s="128" t="e">
        <f>#REF!</f>
        <v>#REF!</v>
      </c>
      <c r="M12" s="120" t="b">
        <f>IF(OR(L12="",L$65=0),"",(L12-L$63)*M$4/#REF!)</f>
        <v>0</v>
      </c>
      <c r="N12" s="129" t="e">
        <f>A12</f>
        <v>#REF!</v>
      </c>
      <c r="O12" s="130" t="b">
        <f>IF(#REF!&gt;0,#REF!,"")</f>
        <v>0</v>
      </c>
      <c r="P12" s="120" t="b">
        <f>IF(OR(O12="",O$65=0),"",(O12-O$63)*P$4/#REF!)</f>
        <v>0</v>
      </c>
      <c r="Q12" s="130" t="b">
        <f>IF(#REF!&gt;0,#REF!,"")</f>
        <v>0</v>
      </c>
      <c r="R12" s="120" t="b">
        <f>IF(OR(Q12="",Q$65=0),"",(Q12-Q$63)*R$4/#REF!)</f>
        <v>0</v>
      </c>
      <c r="S12" s="130" t="b">
        <f>IF(#REF!&gt;0,#REF!,"")</f>
        <v>0</v>
      </c>
      <c r="T12" s="120" t="b">
        <f>IF(OR(S12="",S$65=0),"",(S12-S$63)*T$4/#REF!)</f>
        <v>0</v>
      </c>
      <c r="U12" s="130" t="b">
        <f>IF(#REF!&gt;0,#REF!,"")</f>
        <v>0</v>
      </c>
      <c r="V12" s="120" t="b">
        <f>IF(OR(U12="",U$65=0),"",(U12-U$63)*V$4/#REF!)</f>
        <v>0</v>
      </c>
      <c r="W12" s="130" t="b">
        <f>IF(#REF!&gt;0,#REF!,"")</f>
        <v>0</v>
      </c>
      <c r="X12" s="120" t="b">
        <f>IF(OR(W12="",W$65=0),"",(W12-W$63)*X$4/#REF!)</f>
        <v>0</v>
      </c>
      <c r="Y12" s="130" t="b">
        <f>IF(#REF!&gt;0,#REF!,"")</f>
        <v>0</v>
      </c>
      <c r="Z12" s="120" t="b">
        <f>IF(OR(Y12="",Y$65=0),"",(Y12-Y$63)*Z$4/#REF!)</f>
        <v>0</v>
      </c>
      <c r="AA12" s="130" t="b">
        <f>IF(#REF!&gt;0,#REF!,"")</f>
        <v>0</v>
      </c>
      <c r="AB12" s="120" t="b">
        <f>IF(OR(AA12="",AA$65=0),"",(AA12-AA$63)*AB$4/#REF!)</f>
        <v>0</v>
      </c>
      <c r="AC12" s="130" t="b">
        <f>IF(#REF!&gt;0,#REF!,"")</f>
        <v>0</v>
      </c>
      <c r="AD12" s="131" t="b">
        <f>IF(OR(AC12="",AC$65=0),"",(AC12-AC$63)*AD$4/#REF!)</f>
        <v>0</v>
      </c>
      <c r="AE12" s="129" t="e">
        <f>A12</f>
        <v>#REF!</v>
      </c>
      <c r="AF12" s="119" t="b">
        <f>IF(#REF!&gt;0,#REF!,"")</f>
        <v>0</v>
      </c>
      <c r="AG12" s="120" t="b">
        <f>IF(OR(AF12="",AF$65=0),"",(AF12-AF$63)*AG$4/#REF!)</f>
        <v>0</v>
      </c>
      <c r="AH12" s="119" t="b">
        <f>IF(#REF!&gt;0,#REF!,"")</f>
        <v>0</v>
      </c>
      <c r="AI12" s="120" t="b">
        <f>IF(OR(AH12="",AH$65=0),"",(AH12-AH$63)*AI$4/#REF!)</f>
        <v>0</v>
      </c>
      <c r="AJ12" s="121" t="b">
        <f>IF(#REF!&gt;0,#REF!,"")</f>
        <v>0</v>
      </c>
      <c r="AK12" s="114" t="b">
        <f>IF(OR(AJ12="",AJ$65=0),"",(AJ12-AJ$63)*AK$4/#REF!)</f>
        <v>0</v>
      </c>
      <c r="AL12" s="122" t="e">
        <f>E12+G12+I12+K12+M12+P12+R12+T12+V12+X12+Z12+AB12+AD12+AG12+AI12+AK12</f>
        <v>#REF!</v>
      </c>
      <c r="AM12" s="123">
        <f>IF(ISERROR(AL12),"",AL12)</f>
      </c>
      <c r="AN12" s="122">
        <f>IF(AM12&lt;&gt;"",((AM12-AM$63)*#REF!/AM$65+#REF!),"")</f>
      </c>
      <c r="AO12" s="123">
        <f>IF(AND(AN12&lt;&gt;"",ISNUMBER(C12)),IF(C12&lt;#REF!,AN12*(1-#REF!/100),AN12),AN12)</f>
      </c>
      <c r="AP12" s="124">
        <f>IF(AO12&lt;&gt;"",(AO12-$AO$63)*#REF!/AO$65+#REF!,"")</f>
      </c>
    </row>
    <row r="13" spans="1:42" ht="15" customHeight="1">
      <c r="A13" s="125" t="e">
        <f>#REF!</f>
        <v>#REF!</v>
      </c>
      <c r="B13" s="126" t="e">
        <f>#REF!</f>
        <v>#REF!</v>
      </c>
      <c r="C13" s="127" t="e">
        <f>#REF!</f>
        <v>#REF!</v>
      </c>
      <c r="D13" s="128" t="e">
        <f>#REF!</f>
        <v>#REF!</v>
      </c>
      <c r="E13" s="120" t="b">
        <f>IF(OR(D13="",D$65=0),"",(D13-D$63)*E$4/#REF!)</f>
        <v>0</v>
      </c>
      <c r="F13" s="128" t="e">
        <f>#REF!</f>
        <v>#REF!</v>
      </c>
      <c r="G13" s="120" t="b">
        <f>IF(OR(F13="",F$65=0),"",(F13-F$63)*G$4/#REF!)</f>
        <v>0</v>
      </c>
      <c r="H13" s="128" t="e">
        <f>#REF!</f>
        <v>#REF!</v>
      </c>
      <c r="I13" s="120" t="b">
        <f>IF(OR(H13="",H$65=0),"",(H13-H$63)*I$4/#REF!)</f>
        <v>0</v>
      </c>
      <c r="J13" s="128" t="e">
        <f>#REF!</f>
        <v>#REF!</v>
      </c>
      <c r="K13" s="120" t="b">
        <f>IF(OR(J13="",J$65=0),"",(J13-J$63)*K$4/#REF!)</f>
        <v>0</v>
      </c>
      <c r="L13" s="128" t="e">
        <f>#REF!</f>
        <v>#REF!</v>
      </c>
      <c r="M13" s="120" t="b">
        <f>IF(OR(L13="",L$65=0),"",(L13-L$63)*M$4/#REF!)</f>
        <v>0</v>
      </c>
      <c r="N13" s="129" t="e">
        <f>A13</f>
        <v>#REF!</v>
      </c>
      <c r="O13" s="130" t="b">
        <f>IF(#REF!&gt;0,#REF!,"")</f>
        <v>0</v>
      </c>
      <c r="P13" s="120" t="b">
        <f>IF(OR(O13="",O$65=0),"",(O13-O$63)*P$4/#REF!)</f>
        <v>0</v>
      </c>
      <c r="Q13" s="130" t="b">
        <f>IF(#REF!&gt;0,#REF!,"")</f>
        <v>0</v>
      </c>
      <c r="R13" s="120" t="b">
        <f>IF(OR(Q13="",Q$65=0),"",(Q13-Q$63)*R$4/#REF!)</f>
        <v>0</v>
      </c>
      <c r="S13" s="130" t="b">
        <f>IF(#REF!&gt;0,#REF!,"")</f>
        <v>0</v>
      </c>
      <c r="T13" s="120" t="b">
        <f>IF(OR(S13="",S$65=0),"",(S13-S$63)*T$4/#REF!)</f>
        <v>0</v>
      </c>
      <c r="U13" s="130" t="b">
        <f>IF(#REF!&gt;0,#REF!,"")</f>
        <v>0</v>
      </c>
      <c r="V13" s="120" t="b">
        <f>IF(OR(U13="",U$65=0),"",(U13-U$63)*V$4/#REF!)</f>
        <v>0</v>
      </c>
      <c r="W13" s="130" t="b">
        <f>IF(#REF!&gt;0,#REF!,"")</f>
        <v>0</v>
      </c>
      <c r="X13" s="120" t="b">
        <f>IF(OR(W13="",W$65=0),"",(W13-W$63)*X$4/#REF!)</f>
        <v>0</v>
      </c>
      <c r="Y13" s="130" t="b">
        <f>IF(#REF!&gt;0,#REF!,"")</f>
        <v>0</v>
      </c>
      <c r="Z13" s="120" t="b">
        <f>IF(OR(Y13="",Y$65=0),"",(Y13-Y$63)*Z$4/#REF!)</f>
        <v>0</v>
      </c>
      <c r="AA13" s="130" t="b">
        <f>IF(#REF!&gt;0,#REF!,"")</f>
        <v>0</v>
      </c>
      <c r="AB13" s="120" t="b">
        <f>IF(OR(AA13="",AA$65=0),"",(AA13-AA$63)*AB$4/#REF!)</f>
        <v>0</v>
      </c>
      <c r="AC13" s="130" t="b">
        <f>IF(#REF!&gt;0,#REF!,"")</f>
        <v>0</v>
      </c>
      <c r="AD13" s="131" t="b">
        <f>IF(OR(AC13="",AC$65=0),"",(AC13-AC$63)*AD$4/#REF!)</f>
        <v>0</v>
      </c>
      <c r="AE13" s="129" t="e">
        <f>A13</f>
        <v>#REF!</v>
      </c>
      <c r="AF13" s="119" t="b">
        <f>IF(#REF!&gt;0,#REF!,"")</f>
        <v>0</v>
      </c>
      <c r="AG13" s="120" t="b">
        <f>IF(OR(AF13="",AF$65=0),"",(AF13-AF$63)*AG$4/#REF!)</f>
        <v>0</v>
      </c>
      <c r="AH13" s="119" t="b">
        <f>IF(#REF!&gt;0,#REF!,"")</f>
        <v>0</v>
      </c>
      <c r="AI13" s="120" t="b">
        <f>IF(OR(AH13="",AH$65=0),"",(AH13-AH$63)*AI$4/#REF!)</f>
        <v>0</v>
      </c>
      <c r="AJ13" s="121" t="b">
        <f>IF(#REF!&gt;0,#REF!,"")</f>
        <v>0</v>
      </c>
      <c r="AK13" s="114" t="b">
        <f>IF(OR(AJ13="",AJ$65=0),"",(AJ13-AJ$63)*AK$4/#REF!)</f>
        <v>0</v>
      </c>
      <c r="AL13" s="122" t="e">
        <f>E13+G13+I13+K13+M13+P13+R13+T13+V13+X13+Z13+AB13+AD13+AG13+AI13+AK13</f>
        <v>#REF!</v>
      </c>
      <c r="AM13" s="123">
        <f>IF(ISERROR(AL13),"",AL13)</f>
      </c>
      <c r="AN13" s="122">
        <f>IF(AM13&lt;&gt;"",((AM13-AM$63)*#REF!/AM$65+#REF!),"")</f>
      </c>
      <c r="AO13" s="123">
        <f>IF(AND(AN13&lt;&gt;"",ISNUMBER(C13)),IF(C13&lt;#REF!,AN13*(1-#REF!/100),AN13),AN13)</f>
      </c>
      <c r="AP13" s="124">
        <f>IF(AO13&lt;&gt;"",(AO13-$AO$63)*#REF!/AO$65+#REF!,"")</f>
      </c>
    </row>
    <row r="14" spans="1:42" ht="15" customHeight="1">
      <c r="A14" s="125" t="e">
        <f>#REF!</f>
        <v>#REF!</v>
      </c>
      <c r="B14" s="126" t="e">
        <f>#REF!</f>
        <v>#REF!</v>
      </c>
      <c r="C14" s="127" t="e">
        <f>#REF!</f>
        <v>#REF!</v>
      </c>
      <c r="D14" s="128" t="e">
        <f>#REF!</f>
        <v>#REF!</v>
      </c>
      <c r="E14" s="120" t="b">
        <f>IF(OR(D14="",D$65=0),"",(D14-D$63)*E$4/#REF!)</f>
        <v>0</v>
      </c>
      <c r="F14" s="128" t="e">
        <f>#REF!</f>
        <v>#REF!</v>
      </c>
      <c r="G14" s="120" t="b">
        <f>IF(OR(F14="",F$65=0),"",(F14-F$63)*G$4/#REF!)</f>
        <v>0</v>
      </c>
      <c r="H14" s="128" t="e">
        <f>#REF!</f>
        <v>#REF!</v>
      </c>
      <c r="I14" s="120" t="b">
        <f>IF(OR(H14="",H$65=0),"",(H14-H$63)*I$4/#REF!)</f>
        <v>0</v>
      </c>
      <c r="J14" s="128" t="e">
        <f>#REF!</f>
        <v>#REF!</v>
      </c>
      <c r="K14" s="120" t="b">
        <f>IF(OR(J14="",J$65=0),"",(J14-J$63)*K$4/#REF!)</f>
        <v>0</v>
      </c>
      <c r="L14" s="128" t="e">
        <f>#REF!</f>
        <v>#REF!</v>
      </c>
      <c r="M14" s="120" t="b">
        <f>IF(OR(L14="",L$65=0),"",(L14-L$63)*M$4/#REF!)</f>
        <v>0</v>
      </c>
      <c r="N14" s="129" t="e">
        <f>A14</f>
        <v>#REF!</v>
      </c>
      <c r="O14" s="130" t="b">
        <f>IF(#REF!&gt;0,#REF!,"")</f>
        <v>0</v>
      </c>
      <c r="P14" s="120" t="b">
        <f>IF(OR(O14="",O$65=0),"",(O14-O$63)*P$4/#REF!)</f>
        <v>0</v>
      </c>
      <c r="Q14" s="130" t="b">
        <f>IF(#REF!&gt;0,#REF!,"")</f>
        <v>0</v>
      </c>
      <c r="R14" s="120" t="b">
        <f>IF(OR(Q14="",Q$65=0),"",(Q14-Q$63)*R$4/#REF!)</f>
        <v>0</v>
      </c>
      <c r="S14" s="130" t="b">
        <f>IF(#REF!&gt;0,#REF!,"")</f>
        <v>0</v>
      </c>
      <c r="T14" s="120" t="b">
        <f>IF(OR(S14="",S$65=0),"",(S14-S$63)*T$4/#REF!)</f>
        <v>0</v>
      </c>
      <c r="U14" s="130" t="b">
        <f>IF(#REF!&gt;0,#REF!,"")</f>
        <v>0</v>
      </c>
      <c r="V14" s="120" t="b">
        <f>IF(OR(U14="",U$65=0),"",(U14-U$63)*V$4/#REF!)</f>
        <v>0</v>
      </c>
      <c r="W14" s="130" t="b">
        <f>IF(#REF!&gt;0,#REF!,"")</f>
        <v>0</v>
      </c>
      <c r="X14" s="120" t="b">
        <f>IF(OR(W14="",W$65=0),"",(W14-W$63)*X$4/#REF!)</f>
        <v>0</v>
      </c>
      <c r="Y14" s="130" t="b">
        <f>IF(#REF!&gt;0,#REF!,"")</f>
        <v>0</v>
      </c>
      <c r="Z14" s="120" t="b">
        <f>IF(OR(Y14="",Y$65=0),"",(Y14-Y$63)*Z$4/#REF!)</f>
        <v>0</v>
      </c>
      <c r="AA14" s="130" t="b">
        <f>IF(#REF!&gt;0,#REF!,"")</f>
        <v>0</v>
      </c>
      <c r="AB14" s="120" t="b">
        <f>IF(OR(AA14="",AA$65=0),"",(AA14-AA$63)*AB$4/#REF!)</f>
        <v>0</v>
      </c>
      <c r="AC14" s="130" t="b">
        <f>IF(#REF!&gt;0,#REF!,"")</f>
        <v>0</v>
      </c>
      <c r="AD14" s="131" t="b">
        <f>IF(OR(AC14="",AC$65=0),"",(AC14-AC$63)*AD$4/#REF!)</f>
        <v>0</v>
      </c>
      <c r="AE14" s="129" t="e">
        <f>A14</f>
        <v>#REF!</v>
      </c>
      <c r="AF14" s="119" t="b">
        <f>IF(#REF!&gt;0,#REF!,"")</f>
        <v>0</v>
      </c>
      <c r="AG14" s="120" t="b">
        <f>IF(OR(AF14="",AF$65=0),"",(AF14-AF$63)*AG$4/#REF!)</f>
        <v>0</v>
      </c>
      <c r="AH14" s="119" t="b">
        <f>IF(#REF!&gt;0,#REF!,"")</f>
        <v>0</v>
      </c>
      <c r="AI14" s="120" t="b">
        <f>IF(OR(AH14="",AH$65=0),"",(AH14-AH$63)*AI$4/#REF!)</f>
        <v>0</v>
      </c>
      <c r="AJ14" s="121" t="b">
        <f>IF(#REF!&gt;0,#REF!,"")</f>
        <v>0</v>
      </c>
      <c r="AK14" s="114" t="b">
        <f>IF(OR(AJ14="",AJ$65=0),"",(AJ14-AJ$63)*AK$4/#REF!)</f>
        <v>0</v>
      </c>
      <c r="AL14" s="122" t="e">
        <f>E14+G14+I14+K14+M14+P14+R14+T14+V14+X14+Z14+AB14+AD14+AG14+AI14+AK14</f>
        <v>#REF!</v>
      </c>
      <c r="AM14" s="123">
        <f>IF(ISERROR(AL14),"",AL14)</f>
      </c>
      <c r="AN14" s="122">
        <f>IF(AM14&lt;&gt;"",((AM14-AM$63)*#REF!/AM$65+#REF!),"")</f>
      </c>
      <c r="AO14" s="123">
        <f>IF(AND(AN14&lt;&gt;"",ISNUMBER(C14)),IF(C14&lt;#REF!,AN14*(1-#REF!/100),AN14),AN14)</f>
      </c>
      <c r="AP14" s="124">
        <f>IF(AO14&lt;&gt;"",(AO14-$AO$63)*#REF!/AO$65+#REF!,"")</f>
      </c>
    </row>
    <row r="15" spans="1:42" ht="15" customHeight="1">
      <c r="A15" s="125" t="e">
        <f>#REF!</f>
        <v>#REF!</v>
      </c>
      <c r="B15" s="126" t="e">
        <f>#REF!</f>
        <v>#REF!</v>
      </c>
      <c r="C15" s="127" t="e">
        <f>#REF!</f>
        <v>#REF!</v>
      </c>
      <c r="D15" s="128" t="e">
        <f>#REF!</f>
        <v>#REF!</v>
      </c>
      <c r="E15" s="120" t="b">
        <f>IF(OR(D15="",D$65=0),"",(D15-D$63)*E$4/#REF!)</f>
        <v>0</v>
      </c>
      <c r="F15" s="128" t="e">
        <f>#REF!</f>
        <v>#REF!</v>
      </c>
      <c r="G15" s="120" t="b">
        <f>IF(OR(F15="",F$65=0),"",(F15-F$63)*G$4/#REF!)</f>
        <v>0</v>
      </c>
      <c r="H15" s="128" t="e">
        <f>#REF!</f>
        <v>#REF!</v>
      </c>
      <c r="I15" s="120" t="b">
        <f>IF(OR(H15="",H$65=0),"",(H15-H$63)*I$4/#REF!)</f>
        <v>0</v>
      </c>
      <c r="J15" s="128" t="e">
        <f>#REF!</f>
        <v>#REF!</v>
      </c>
      <c r="K15" s="120" t="b">
        <f>IF(OR(J15="",J$65=0),"",(J15-J$63)*K$4/#REF!)</f>
        <v>0</v>
      </c>
      <c r="L15" s="128" t="e">
        <f>#REF!</f>
        <v>#REF!</v>
      </c>
      <c r="M15" s="120" t="b">
        <f>IF(OR(L15="",L$65=0),"",(L15-L$63)*M$4/#REF!)</f>
        <v>0</v>
      </c>
      <c r="N15" s="129" t="e">
        <f>A15</f>
        <v>#REF!</v>
      </c>
      <c r="O15" s="130" t="b">
        <f>IF(#REF!&gt;0,#REF!,"")</f>
        <v>0</v>
      </c>
      <c r="P15" s="120" t="b">
        <f>IF(OR(O15="",O$65=0),"",(O15-O$63)*P$4/#REF!)</f>
        <v>0</v>
      </c>
      <c r="Q15" s="130" t="b">
        <f>IF(#REF!&gt;0,#REF!,"")</f>
        <v>0</v>
      </c>
      <c r="R15" s="120" t="b">
        <f>IF(OR(Q15="",Q$65=0),"",(Q15-Q$63)*R$4/#REF!)</f>
        <v>0</v>
      </c>
      <c r="S15" s="130" t="b">
        <f>IF(#REF!&gt;0,#REF!,"")</f>
        <v>0</v>
      </c>
      <c r="T15" s="120" t="b">
        <f>IF(OR(S15="",S$65=0),"",(S15-S$63)*T$4/#REF!)</f>
        <v>0</v>
      </c>
      <c r="U15" s="130" t="b">
        <f>IF(#REF!&gt;0,#REF!,"")</f>
        <v>0</v>
      </c>
      <c r="V15" s="120" t="b">
        <f>IF(OR(U15="",U$65=0),"",(U15-U$63)*V$4/#REF!)</f>
        <v>0</v>
      </c>
      <c r="W15" s="130" t="b">
        <f>IF(#REF!&gt;0,#REF!,"")</f>
        <v>0</v>
      </c>
      <c r="X15" s="120" t="b">
        <f>IF(OR(W15="",W$65=0),"",(W15-W$63)*X$4/#REF!)</f>
        <v>0</v>
      </c>
      <c r="Y15" s="130" t="b">
        <f>IF(#REF!&gt;0,#REF!,"")</f>
        <v>0</v>
      </c>
      <c r="Z15" s="120" t="b">
        <f>IF(OR(Y15="",Y$65=0),"",(Y15-Y$63)*Z$4/#REF!)</f>
        <v>0</v>
      </c>
      <c r="AA15" s="130" t="b">
        <f>IF(#REF!&gt;0,#REF!,"")</f>
        <v>0</v>
      </c>
      <c r="AB15" s="120" t="b">
        <f>IF(OR(AA15="",AA$65=0),"",(AA15-AA$63)*AB$4/#REF!)</f>
        <v>0</v>
      </c>
      <c r="AC15" s="130" t="b">
        <f>IF(#REF!&gt;0,#REF!,"")</f>
        <v>0</v>
      </c>
      <c r="AD15" s="131" t="b">
        <f>IF(OR(AC15="",AC$65=0),"",(AC15-AC$63)*AD$4/#REF!)</f>
        <v>0</v>
      </c>
      <c r="AE15" s="129" t="e">
        <f>A15</f>
        <v>#REF!</v>
      </c>
      <c r="AF15" s="119" t="b">
        <f>IF(#REF!&gt;0,#REF!,"")</f>
        <v>0</v>
      </c>
      <c r="AG15" s="120" t="b">
        <f>IF(OR(AF15="",AF$65=0),"",(AF15-AF$63)*AG$4/#REF!)</f>
        <v>0</v>
      </c>
      <c r="AH15" s="119" t="b">
        <f>IF(#REF!&gt;0,#REF!,"")</f>
        <v>0</v>
      </c>
      <c r="AI15" s="120" t="b">
        <f>IF(OR(AH15="",AH$65=0),"",(AH15-AH$63)*AI$4/#REF!)</f>
        <v>0</v>
      </c>
      <c r="AJ15" s="121" t="b">
        <f>IF(#REF!&gt;0,#REF!,"")</f>
        <v>0</v>
      </c>
      <c r="AK15" s="114" t="b">
        <f>IF(OR(AJ15="",AJ$65=0),"",(AJ15-AJ$63)*AK$4/#REF!)</f>
        <v>0</v>
      </c>
      <c r="AL15" s="122" t="e">
        <f>E15+G15+I15+K15+M15+P15+R15+T15+V15+X15+Z15+AB15+AD15+AG15+AI15+AK15</f>
        <v>#REF!</v>
      </c>
      <c r="AM15" s="123">
        <f>IF(ISERROR(AL15),"",AL15)</f>
      </c>
      <c r="AN15" s="122">
        <f>IF(AM15&lt;&gt;"",((AM15-AM$63)*#REF!/AM$65+#REF!),"")</f>
      </c>
      <c r="AO15" s="123">
        <f>IF(AND(AN15&lt;&gt;"",ISNUMBER(C15)),IF(C15&lt;#REF!,AN15*(1-#REF!/100),AN15),AN15)</f>
      </c>
      <c r="AP15" s="124">
        <f>IF(AO15&lt;&gt;"",(AO15-$AO$63)*#REF!/AO$65+#REF!,"")</f>
      </c>
    </row>
    <row r="16" spans="1:42" ht="15" customHeight="1">
      <c r="A16" s="125" t="e">
        <f>#REF!</f>
        <v>#REF!</v>
      </c>
      <c r="B16" s="126" t="e">
        <f>#REF!</f>
        <v>#REF!</v>
      </c>
      <c r="C16" s="127" t="e">
        <f>#REF!</f>
        <v>#REF!</v>
      </c>
      <c r="D16" s="128" t="e">
        <f>#REF!</f>
        <v>#REF!</v>
      </c>
      <c r="E16" s="120" t="b">
        <f>IF(OR(D16="",D$65=0),"",(D16-D$63)*E$4/#REF!)</f>
        <v>0</v>
      </c>
      <c r="F16" s="128" t="e">
        <f>#REF!</f>
        <v>#REF!</v>
      </c>
      <c r="G16" s="120" t="b">
        <f>IF(OR(F16="",F$65=0),"",(F16-F$63)*G$4/#REF!)</f>
        <v>0</v>
      </c>
      <c r="H16" s="128" t="e">
        <f>#REF!</f>
        <v>#REF!</v>
      </c>
      <c r="I16" s="120" t="b">
        <f>IF(OR(H16="",H$65=0),"",(H16-H$63)*I$4/#REF!)</f>
        <v>0</v>
      </c>
      <c r="J16" s="128" t="e">
        <f>#REF!</f>
        <v>#REF!</v>
      </c>
      <c r="K16" s="120" t="b">
        <f>IF(OR(J16="",J$65=0),"",(J16-J$63)*K$4/#REF!)</f>
        <v>0</v>
      </c>
      <c r="L16" s="128" t="e">
        <f>#REF!</f>
        <v>#REF!</v>
      </c>
      <c r="M16" s="120" t="b">
        <f>IF(OR(L16="",L$65=0),"",(L16-L$63)*M$4/#REF!)</f>
        <v>0</v>
      </c>
      <c r="N16" s="129" t="e">
        <f>A16</f>
        <v>#REF!</v>
      </c>
      <c r="O16" s="130" t="b">
        <f>IF(#REF!&gt;0,#REF!,"")</f>
        <v>0</v>
      </c>
      <c r="P16" s="120" t="b">
        <f>IF(OR(O16="",O$65=0),"",(O16-O$63)*P$4/#REF!)</f>
        <v>0</v>
      </c>
      <c r="Q16" s="130" t="b">
        <f>IF(#REF!&gt;0,#REF!,"")</f>
        <v>0</v>
      </c>
      <c r="R16" s="120" t="b">
        <f>IF(OR(Q16="",Q$65=0),"",(Q16-Q$63)*R$4/#REF!)</f>
        <v>0</v>
      </c>
      <c r="S16" s="130" t="b">
        <f>IF(#REF!&gt;0,#REF!,"")</f>
        <v>0</v>
      </c>
      <c r="T16" s="120" t="b">
        <f>IF(OR(S16="",S$65=0),"",(S16-S$63)*T$4/#REF!)</f>
        <v>0</v>
      </c>
      <c r="U16" s="130" t="b">
        <f>IF(#REF!&gt;0,#REF!,"")</f>
        <v>0</v>
      </c>
      <c r="V16" s="120" t="b">
        <f>IF(OR(U16="",U$65=0),"",(U16-U$63)*V$4/#REF!)</f>
        <v>0</v>
      </c>
      <c r="W16" s="130" t="b">
        <f>IF(#REF!&gt;0,#REF!,"")</f>
        <v>0</v>
      </c>
      <c r="X16" s="120" t="b">
        <f>IF(OR(W16="",W$65=0),"",(W16-W$63)*X$4/#REF!)</f>
        <v>0</v>
      </c>
      <c r="Y16" s="130" t="b">
        <f>IF(#REF!&gt;0,#REF!,"")</f>
        <v>0</v>
      </c>
      <c r="Z16" s="120" t="b">
        <f>IF(OR(Y16="",Y$65=0),"",(Y16-Y$63)*Z$4/#REF!)</f>
        <v>0</v>
      </c>
      <c r="AA16" s="130" t="b">
        <f>IF(#REF!&gt;0,#REF!,"")</f>
        <v>0</v>
      </c>
      <c r="AB16" s="120" t="b">
        <f>IF(OR(AA16="",AA$65=0),"",(AA16-AA$63)*AB$4/#REF!)</f>
        <v>0</v>
      </c>
      <c r="AC16" s="130" t="b">
        <f>IF(#REF!&gt;0,#REF!,"")</f>
        <v>0</v>
      </c>
      <c r="AD16" s="131" t="b">
        <f>IF(OR(AC16="",AC$65=0),"",(AC16-AC$63)*AD$4/#REF!)</f>
        <v>0</v>
      </c>
      <c r="AE16" s="129" t="e">
        <f>A16</f>
        <v>#REF!</v>
      </c>
      <c r="AF16" s="119" t="b">
        <f>IF(#REF!&gt;0,#REF!,"")</f>
        <v>0</v>
      </c>
      <c r="AG16" s="120" t="b">
        <f>IF(OR(AF16="",AF$65=0),"",(AF16-AF$63)*AG$4/#REF!)</f>
        <v>0</v>
      </c>
      <c r="AH16" s="119" t="b">
        <f>IF(#REF!&gt;0,#REF!,"")</f>
        <v>0</v>
      </c>
      <c r="AI16" s="120" t="b">
        <f>IF(OR(AH16="",AH$65=0),"",(AH16-AH$63)*AI$4/#REF!)</f>
        <v>0</v>
      </c>
      <c r="AJ16" s="121" t="b">
        <f>IF(#REF!&gt;0,#REF!,"")</f>
        <v>0</v>
      </c>
      <c r="AK16" s="114" t="b">
        <f>IF(OR(AJ16="",AJ$65=0),"",(AJ16-AJ$63)*AK$4/#REF!)</f>
        <v>0</v>
      </c>
      <c r="AL16" s="122" t="e">
        <f>E16+G16+I16+K16+M16+P16+R16+T16+V16+X16+Z16+AB16+AD16+AG16+AI16+AK16</f>
        <v>#REF!</v>
      </c>
      <c r="AM16" s="123">
        <f>IF(ISERROR(AL16),"",AL16)</f>
      </c>
      <c r="AN16" s="122">
        <f>IF(AM16&lt;&gt;"",((AM16-AM$63)*#REF!/AM$65+#REF!),"")</f>
      </c>
      <c r="AO16" s="123">
        <f>IF(AND(AN16&lt;&gt;"",ISNUMBER(C16)),IF(C16&lt;#REF!,AN16*(1-#REF!/100),AN16),AN16)</f>
      </c>
      <c r="AP16" s="124">
        <f>IF(AO16&lt;&gt;"",(AO16-$AO$63)*#REF!/AO$65+#REF!,"")</f>
      </c>
    </row>
    <row r="17" spans="1:42" ht="15" customHeight="1">
      <c r="A17" s="125" t="e">
        <f>#REF!</f>
        <v>#REF!</v>
      </c>
      <c r="B17" s="126" t="e">
        <f>#REF!</f>
        <v>#REF!</v>
      </c>
      <c r="C17" s="127" t="e">
        <f>#REF!</f>
        <v>#REF!</v>
      </c>
      <c r="D17" s="128" t="e">
        <f>#REF!</f>
        <v>#REF!</v>
      </c>
      <c r="E17" s="120" t="b">
        <f>IF(OR(D17="",D$65=0),"",(D17-D$63)*E$4/#REF!)</f>
        <v>0</v>
      </c>
      <c r="F17" s="128" t="e">
        <f>#REF!</f>
        <v>#REF!</v>
      </c>
      <c r="G17" s="120" t="b">
        <f>IF(OR(F17="",F$65=0),"",(F17-F$63)*G$4/#REF!)</f>
        <v>0</v>
      </c>
      <c r="H17" s="128" t="e">
        <f>#REF!</f>
        <v>#REF!</v>
      </c>
      <c r="I17" s="120" t="b">
        <f>IF(OR(H17="",H$65=0),"",(H17-H$63)*I$4/#REF!)</f>
        <v>0</v>
      </c>
      <c r="J17" s="128" t="e">
        <f>#REF!</f>
        <v>#REF!</v>
      </c>
      <c r="K17" s="120" t="b">
        <f>IF(OR(J17="",J$65=0),"",(J17-J$63)*K$4/#REF!)</f>
        <v>0</v>
      </c>
      <c r="L17" s="128" t="e">
        <f>#REF!</f>
        <v>#REF!</v>
      </c>
      <c r="M17" s="120" t="b">
        <f>IF(OR(L17="",L$65=0),"",(L17-L$63)*M$4/#REF!)</f>
        <v>0</v>
      </c>
      <c r="N17" s="129" t="e">
        <f>A17</f>
        <v>#REF!</v>
      </c>
      <c r="O17" s="130" t="b">
        <f>IF(#REF!&gt;0,#REF!,"")</f>
        <v>0</v>
      </c>
      <c r="P17" s="120" t="b">
        <f>IF(OR(O17="",O$65=0),"",(O17-O$63)*P$4/#REF!)</f>
        <v>0</v>
      </c>
      <c r="Q17" s="130" t="b">
        <f>IF(#REF!&gt;0,#REF!,"")</f>
        <v>0</v>
      </c>
      <c r="R17" s="120" t="b">
        <f>IF(OR(Q17="",Q$65=0),"",(Q17-Q$63)*R$4/#REF!)</f>
        <v>0</v>
      </c>
      <c r="S17" s="130" t="b">
        <f>IF(#REF!&gt;0,#REF!,"")</f>
        <v>0</v>
      </c>
      <c r="T17" s="120" t="b">
        <f>IF(OR(S17="",S$65=0),"",(S17-S$63)*T$4/#REF!)</f>
        <v>0</v>
      </c>
      <c r="U17" s="130" t="b">
        <f>IF(#REF!&gt;0,#REF!,"")</f>
        <v>0</v>
      </c>
      <c r="V17" s="120" t="b">
        <f>IF(OR(U17="",U$65=0),"",(U17-U$63)*V$4/#REF!)</f>
        <v>0</v>
      </c>
      <c r="W17" s="130" t="b">
        <f>IF(#REF!&gt;0,#REF!,"")</f>
        <v>0</v>
      </c>
      <c r="X17" s="120" t="b">
        <f>IF(OR(W17="",W$65=0),"",(W17-W$63)*X$4/#REF!)</f>
        <v>0</v>
      </c>
      <c r="Y17" s="130" t="b">
        <f>IF(#REF!&gt;0,#REF!,"")</f>
        <v>0</v>
      </c>
      <c r="Z17" s="120" t="b">
        <f>IF(OR(Y17="",Y$65=0),"",(Y17-Y$63)*Z$4/#REF!)</f>
        <v>0</v>
      </c>
      <c r="AA17" s="130" t="b">
        <f>IF(#REF!&gt;0,#REF!,"")</f>
        <v>0</v>
      </c>
      <c r="AB17" s="120" t="b">
        <f>IF(OR(AA17="",AA$65=0),"",(AA17-AA$63)*AB$4/#REF!)</f>
        <v>0</v>
      </c>
      <c r="AC17" s="130" t="b">
        <f>IF(#REF!&gt;0,#REF!,"")</f>
        <v>0</v>
      </c>
      <c r="AD17" s="131" t="b">
        <f>IF(OR(AC17="",AC$65=0),"",(AC17-AC$63)*AD$4/#REF!)</f>
        <v>0</v>
      </c>
      <c r="AE17" s="129" t="e">
        <f>A17</f>
        <v>#REF!</v>
      </c>
      <c r="AF17" s="119" t="b">
        <f>IF(#REF!&gt;0,#REF!,"")</f>
        <v>0</v>
      </c>
      <c r="AG17" s="120" t="b">
        <f>IF(OR(AF17="",AF$65=0),"",(AF17-AF$63)*AG$4/#REF!)</f>
        <v>0</v>
      </c>
      <c r="AH17" s="119" t="b">
        <f>IF(#REF!&gt;0,#REF!,"")</f>
        <v>0</v>
      </c>
      <c r="AI17" s="120" t="b">
        <f>IF(OR(AH17="",AH$65=0),"",(AH17-AH$63)*AI$4/#REF!)</f>
        <v>0</v>
      </c>
      <c r="AJ17" s="121" t="b">
        <f>IF(#REF!&gt;0,#REF!,"")</f>
        <v>0</v>
      </c>
      <c r="AK17" s="114" t="b">
        <f>IF(OR(AJ17="",AJ$65=0),"",(AJ17-AJ$63)*AK$4/#REF!)</f>
        <v>0</v>
      </c>
      <c r="AL17" s="122" t="e">
        <f>E17+G17+I17+K17+M17+P17+R17+T17+V17+X17+Z17+AB17+AD17+AG17+AI17+AK17</f>
        <v>#REF!</v>
      </c>
      <c r="AM17" s="123">
        <f>IF(ISERROR(AL17),"",AL17)</f>
      </c>
      <c r="AN17" s="122">
        <f>IF(AM17&lt;&gt;"",((AM17-AM$63)*#REF!/AM$65+#REF!),"")</f>
      </c>
      <c r="AO17" s="123">
        <f>IF(AND(AN17&lt;&gt;"",ISNUMBER(C17)),IF(C17&lt;#REF!,AN17*(1-#REF!/100),AN17),AN17)</f>
      </c>
      <c r="AP17" s="124">
        <f>IF(AO17&lt;&gt;"",(AO17-$AO$63)*#REF!/AO$65+#REF!,"")</f>
      </c>
    </row>
    <row r="18" spans="1:42" ht="15" customHeight="1">
      <c r="A18" s="125" t="e">
        <f>#REF!</f>
        <v>#REF!</v>
      </c>
      <c r="B18" s="126" t="e">
        <f>#REF!</f>
        <v>#REF!</v>
      </c>
      <c r="C18" s="127" t="e">
        <f>#REF!</f>
        <v>#REF!</v>
      </c>
      <c r="D18" s="128" t="e">
        <f>#REF!</f>
        <v>#REF!</v>
      </c>
      <c r="E18" s="120" t="b">
        <f>IF(OR(D18="",D$65=0),"",(D18-D$63)*E$4/#REF!)</f>
        <v>0</v>
      </c>
      <c r="F18" s="128" t="e">
        <f>#REF!</f>
        <v>#REF!</v>
      </c>
      <c r="G18" s="120" t="b">
        <f>IF(OR(F18="",F$65=0),"",(F18-F$63)*G$4/#REF!)</f>
        <v>0</v>
      </c>
      <c r="H18" s="128" t="e">
        <f>#REF!</f>
        <v>#REF!</v>
      </c>
      <c r="I18" s="120" t="b">
        <f>IF(OR(H18="",H$65=0),"",(H18-H$63)*I$4/#REF!)</f>
        <v>0</v>
      </c>
      <c r="J18" s="128" t="e">
        <f>#REF!</f>
        <v>#REF!</v>
      </c>
      <c r="K18" s="120" t="b">
        <f>IF(OR(J18="",J$65=0),"",(J18-J$63)*K$4/#REF!)</f>
        <v>0</v>
      </c>
      <c r="L18" s="128" t="e">
        <f>#REF!</f>
        <v>#REF!</v>
      </c>
      <c r="M18" s="120" t="b">
        <f>IF(OR(L18="",L$65=0),"",(L18-L$63)*M$4/#REF!)</f>
        <v>0</v>
      </c>
      <c r="N18" s="129" t="e">
        <f>A18</f>
        <v>#REF!</v>
      </c>
      <c r="O18" s="130" t="b">
        <f>IF(#REF!&gt;0,#REF!,"")</f>
        <v>0</v>
      </c>
      <c r="P18" s="120" t="b">
        <f>IF(OR(O18="",O$65=0),"",(O18-O$63)*P$4/#REF!)</f>
        <v>0</v>
      </c>
      <c r="Q18" s="130" t="b">
        <f>IF(#REF!&gt;0,#REF!,"")</f>
        <v>0</v>
      </c>
      <c r="R18" s="120" t="b">
        <f>IF(OR(Q18="",Q$65=0),"",(Q18-Q$63)*R$4/#REF!)</f>
        <v>0</v>
      </c>
      <c r="S18" s="130" t="b">
        <f>IF(#REF!&gt;0,#REF!,"")</f>
        <v>0</v>
      </c>
      <c r="T18" s="120" t="b">
        <f>IF(OR(S18="",S$65=0),"",(S18-S$63)*T$4/#REF!)</f>
        <v>0</v>
      </c>
      <c r="U18" s="130" t="b">
        <f>IF(#REF!&gt;0,#REF!,"")</f>
        <v>0</v>
      </c>
      <c r="V18" s="120" t="b">
        <f>IF(OR(U18="",U$65=0),"",(U18-U$63)*V$4/#REF!)</f>
        <v>0</v>
      </c>
      <c r="W18" s="130" t="b">
        <f>IF(#REF!&gt;0,#REF!,"")</f>
        <v>0</v>
      </c>
      <c r="X18" s="120" t="b">
        <f>IF(OR(W18="",W$65=0),"",(W18-W$63)*X$4/#REF!)</f>
        <v>0</v>
      </c>
      <c r="Y18" s="130" t="b">
        <f>IF(#REF!&gt;0,#REF!,"")</f>
        <v>0</v>
      </c>
      <c r="Z18" s="120" t="b">
        <f>IF(OR(Y18="",Y$65=0),"",(Y18-Y$63)*Z$4/#REF!)</f>
        <v>0</v>
      </c>
      <c r="AA18" s="130" t="b">
        <f>IF(#REF!&gt;0,#REF!,"")</f>
        <v>0</v>
      </c>
      <c r="AB18" s="120" t="b">
        <f>IF(OR(AA18="",AA$65=0),"",(AA18-AA$63)*AB$4/#REF!)</f>
        <v>0</v>
      </c>
      <c r="AC18" s="130" t="b">
        <f>IF(#REF!&gt;0,#REF!,"")</f>
        <v>0</v>
      </c>
      <c r="AD18" s="131" t="b">
        <f>IF(OR(AC18="",AC$65=0),"",(AC18-AC$63)*AD$4/#REF!)</f>
        <v>0</v>
      </c>
      <c r="AE18" s="129" t="e">
        <f>A18</f>
        <v>#REF!</v>
      </c>
      <c r="AF18" s="119" t="b">
        <f>IF(#REF!&gt;0,#REF!,"")</f>
        <v>0</v>
      </c>
      <c r="AG18" s="120" t="b">
        <f>IF(OR(AF18="",AF$65=0),"",(AF18-AF$63)*AG$4/#REF!)</f>
        <v>0</v>
      </c>
      <c r="AH18" s="119" t="b">
        <f>IF(#REF!&gt;0,#REF!,"")</f>
        <v>0</v>
      </c>
      <c r="AI18" s="120" t="b">
        <f>IF(OR(AH18="",AH$65=0),"",(AH18-AH$63)*AI$4/#REF!)</f>
        <v>0</v>
      </c>
      <c r="AJ18" s="121" t="b">
        <f>IF(#REF!&gt;0,#REF!,"")</f>
        <v>0</v>
      </c>
      <c r="AK18" s="114" t="b">
        <f>IF(OR(AJ18="",AJ$65=0),"",(AJ18-AJ$63)*AK$4/#REF!)</f>
        <v>0</v>
      </c>
      <c r="AL18" s="122" t="e">
        <f>E18+G18+I18+K18+M18+P18+R18+T18+V18+X18+Z18+AB18+AD18+AG18+AI18+AK18</f>
        <v>#REF!</v>
      </c>
      <c r="AM18" s="123">
        <f>IF(ISERROR(AL18),"",AL18)</f>
      </c>
      <c r="AN18" s="122">
        <f>IF(AM18&lt;&gt;"",((AM18-AM$63)*#REF!/AM$65+#REF!),"")</f>
      </c>
      <c r="AO18" s="123">
        <f>IF(AND(AN18&lt;&gt;"",ISNUMBER(C18)),IF(C18&lt;#REF!,AN18*(1-#REF!/100),AN18),AN18)</f>
      </c>
      <c r="AP18" s="124">
        <f>IF(AO18&lt;&gt;"",(AO18-$AO$63)*#REF!/AO$65+#REF!,"")</f>
      </c>
    </row>
    <row r="19" spans="1:42" ht="15" customHeight="1">
      <c r="A19" s="125" t="e">
        <f>#REF!</f>
        <v>#REF!</v>
      </c>
      <c r="B19" s="126" t="e">
        <f>#REF!</f>
        <v>#REF!</v>
      </c>
      <c r="C19" s="127" t="e">
        <f>#REF!</f>
        <v>#REF!</v>
      </c>
      <c r="D19" s="128" t="e">
        <f>#REF!</f>
        <v>#REF!</v>
      </c>
      <c r="E19" s="120" t="b">
        <f>IF(OR(D19="",D$65=0),"",(D19-D$63)*E$4/#REF!)</f>
        <v>0</v>
      </c>
      <c r="F19" s="128" t="e">
        <f>#REF!</f>
        <v>#REF!</v>
      </c>
      <c r="G19" s="120" t="b">
        <f>IF(OR(F19="",F$65=0),"",(F19-F$63)*G$4/#REF!)</f>
        <v>0</v>
      </c>
      <c r="H19" s="128" t="e">
        <f>#REF!</f>
        <v>#REF!</v>
      </c>
      <c r="I19" s="120" t="b">
        <f>IF(OR(H19="",H$65=0),"",(H19-H$63)*I$4/#REF!)</f>
        <v>0</v>
      </c>
      <c r="J19" s="128" t="e">
        <f>#REF!</f>
        <v>#REF!</v>
      </c>
      <c r="K19" s="120" t="b">
        <f>IF(OR(J19="",J$65=0),"",(J19-J$63)*K$4/#REF!)</f>
        <v>0</v>
      </c>
      <c r="L19" s="128" t="e">
        <f>#REF!</f>
        <v>#REF!</v>
      </c>
      <c r="M19" s="120" t="b">
        <f>IF(OR(L19="",L$65=0),"",(L19-L$63)*M$4/#REF!)</f>
        <v>0</v>
      </c>
      <c r="N19" s="129" t="e">
        <f>A19</f>
        <v>#REF!</v>
      </c>
      <c r="O19" s="130" t="b">
        <f>IF(#REF!&gt;0,#REF!,"")</f>
        <v>0</v>
      </c>
      <c r="P19" s="120" t="b">
        <f>IF(OR(O19="",O$65=0),"",(O19-O$63)*P$4/#REF!)</f>
        <v>0</v>
      </c>
      <c r="Q19" s="130" t="b">
        <f>IF(#REF!&gt;0,#REF!,"")</f>
        <v>0</v>
      </c>
      <c r="R19" s="120" t="b">
        <f>IF(OR(Q19="",Q$65=0),"",(Q19-Q$63)*R$4/#REF!)</f>
        <v>0</v>
      </c>
      <c r="S19" s="130" t="b">
        <f>IF(#REF!&gt;0,#REF!,"")</f>
        <v>0</v>
      </c>
      <c r="T19" s="120" t="b">
        <f>IF(OR(S19="",S$65=0),"",(S19-S$63)*T$4/#REF!)</f>
        <v>0</v>
      </c>
      <c r="U19" s="130" t="b">
        <f>IF(#REF!&gt;0,#REF!,"")</f>
        <v>0</v>
      </c>
      <c r="V19" s="120" t="b">
        <f>IF(OR(U19="",U$65=0),"",(U19-U$63)*V$4/#REF!)</f>
        <v>0</v>
      </c>
      <c r="W19" s="130" t="b">
        <f>IF(#REF!&gt;0,#REF!,"")</f>
        <v>0</v>
      </c>
      <c r="X19" s="120" t="b">
        <f>IF(OR(W19="",W$65=0),"",(W19-W$63)*X$4/#REF!)</f>
        <v>0</v>
      </c>
      <c r="Y19" s="130" t="b">
        <f>IF(#REF!&gt;0,#REF!,"")</f>
        <v>0</v>
      </c>
      <c r="Z19" s="120" t="b">
        <f>IF(OR(Y19="",Y$65=0),"",(Y19-Y$63)*Z$4/#REF!)</f>
        <v>0</v>
      </c>
      <c r="AA19" s="130" t="b">
        <f>IF(#REF!&gt;0,#REF!,"")</f>
        <v>0</v>
      </c>
      <c r="AB19" s="120" t="b">
        <f>IF(OR(AA19="",AA$65=0),"",(AA19-AA$63)*AB$4/#REF!)</f>
        <v>0</v>
      </c>
      <c r="AC19" s="130" t="b">
        <f>IF(#REF!&gt;0,#REF!,"")</f>
        <v>0</v>
      </c>
      <c r="AD19" s="131" t="b">
        <f>IF(OR(AC19="",AC$65=0),"",(AC19-AC$63)*AD$4/#REF!)</f>
        <v>0</v>
      </c>
      <c r="AE19" s="129" t="e">
        <f>A19</f>
        <v>#REF!</v>
      </c>
      <c r="AF19" s="119" t="b">
        <f>IF(#REF!&gt;0,#REF!,"")</f>
        <v>0</v>
      </c>
      <c r="AG19" s="120" t="b">
        <f>IF(OR(AF19="",AF$65=0),"",(AF19-AF$63)*AG$4/#REF!)</f>
        <v>0</v>
      </c>
      <c r="AH19" s="119" t="b">
        <f>IF(#REF!&gt;0,#REF!,"")</f>
        <v>0</v>
      </c>
      <c r="AI19" s="120" t="b">
        <f>IF(OR(AH19="",AH$65=0),"",(AH19-AH$63)*AI$4/#REF!)</f>
        <v>0</v>
      </c>
      <c r="AJ19" s="121" t="b">
        <f>IF(#REF!&gt;0,#REF!,"")</f>
        <v>0</v>
      </c>
      <c r="AK19" s="114" t="b">
        <f>IF(OR(AJ19="",AJ$65=0),"",(AJ19-AJ$63)*AK$4/#REF!)</f>
        <v>0</v>
      </c>
      <c r="AL19" s="122" t="e">
        <f>E19+G19+I19+K19+M19+P19+R19+T19+V19+X19+Z19+AB19+AD19+AG19+AI19+AK19</f>
        <v>#REF!</v>
      </c>
      <c r="AM19" s="123">
        <f>IF(ISERROR(AL19),"",AL19)</f>
      </c>
      <c r="AN19" s="122">
        <f>IF(AM19&lt;&gt;"",((AM19-AM$63)*#REF!/AM$65+#REF!),"")</f>
      </c>
      <c r="AO19" s="123">
        <f>IF(AND(AN19&lt;&gt;"",ISNUMBER(C19)),IF(C19&lt;#REF!,AN19*(1-#REF!/100),AN19),AN19)</f>
      </c>
      <c r="AP19" s="124">
        <f>IF(AO19&lt;&gt;"",(AO19-$AO$63)*#REF!/AO$65+#REF!,"")</f>
      </c>
    </row>
    <row r="20" spans="1:42" ht="15" customHeight="1">
      <c r="A20" s="125" t="e">
        <f>#REF!</f>
        <v>#REF!</v>
      </c>
      <c r="B20" s="126" t="e">
        <f>#REF!</f>
        <v>#REF!</v>
      </c>
      <c r="C20" s="127" t="e">
        <f>#REF!</f>
        <v>#REF!</v>
      </c>
      <c r="D20" s="128" t="e">
        <f>#REF!</f>
        <v>#REF!</v>
      </c>
      <c r="E20" s="120" t="b">
        <f>IF(OR(D20="",D$65=0),"",(D20-D$63)*E$4/#REF!)</f>
        <v>0</v>
      </c>
      <c r="F20" s="128" t="e">
        <f>#REF!</f>
        <v>#REF!</v>
      </c>
      <c r="G20" s="120" t="b">
        <f>IF(OR(F20="",F$65=0),"",(F20-F$63)*G$4/#REF!)</f>
        <v>0</v>
      </c>
      <c r="H20" s="128" t="e">
        <f>#REF!</f>
        <v>#REF!</v>
      </c>
      <c r="I20" s="120" t="b">
        <f>IF(OR(H20="",H$65=0),"",(H20-H$63)*I$4/#REF!)</f>
        <v>0</v>
      </c>
      <c r="J20" s="128" t="e">
        <f>#REF!</f>
        <v>#REF!</v>
      </c>
      <c r="K20" s="120" t="b">
        <f>IF(OR(J20="",J$65=0),"",(J20-J$63)*K$4/#REF!)</f>
        <v>0</v>
      </c>
      <c r="L20" s="128" t="e">
        <f>#REF!</f>
        <v>#REF!</v>
      </c>
      <c r="M20" s="120" t="b">
        <f>IF(OR(L20="",L$65=0),"",(L20-L$63)*M$4/#REF!)</f>
        <v>0</v>
      </c>
      <c r="N20" s="129" t="e">
        <f>A20</f>
        <v>#REF!</v>
      </c>
      <c r="O20" s="130" t="b">
        <f>IF(#REF!&gt;0,#REF!,"")</f>
        <v>0</v>
      </c>
      <c r="P20" s="120" t="b">
        <f>IF(OR(O20="",O$65=0),"",(O20-O$63)*P$4/#REF!)</f>
        <v>0</v>
      </c>
      <c r="Q20" s="130" t="b">
        <f>IF(#REF!&gt;0,#REF!,"")</f>
        <v>0</v>
      </c>
      <c r="R20" s="120" t="b">
        <f>IF(OR(Q20="",Q$65=0),"",(Q20-Q$63)*R$4/#REF!)</f>
        <v>0</v>
      </c>
      <c r="S20" s="130" t="b">
        <f>IF(#REF!&gt;0,#REF!,"")</f>
        <v>0</v>
      </c>
      <c r="T20" s="120" t="b">
        <f>IF(OR(S20="",S$65=0),"",(S20-S$63)*T$4/#REF!)</f>
        <v>0</v>
      </c>
      <c r="U20" s="130" t="b">
        <f>IF(#REF!&gt;0,#REF!,"")</f>
        <v>0</v>
      </c>
      <c r="V20" s="120" t="b">
        <f>IF(OR(U20="",U$65=0),"",(U20-U$63)*V$4/#REF!)</f>
        <v>0</v>
      </c>
      <c r="W20" s="130" t="b">
        <f>IF(#REF!&gt;0,#REF!,"")</f>
        <v>0</v>
      </c>
      <c r="X20" s="120" t="b">
        <f>IF(OR(W20="",W$65=0),"",(W20-W$63)*X$4/#REF!)</f>
        <v>0</v>
      </c>
      <c r="Y20" s="130" t="b">
        <f>IF(#REF!&gt;0,#REF!,"")</f>
        <v>0</v>
      </c>
      <c r="Z20" s="120" t="b">
        <f>IF(OR(Y20="",Y$65=0),"",(Y20-Y$63)*Z$4/#REF!)</f>
        <v>0</v>
      </c>
      <c r="AA20" s="130" t="b">
        <f>IF(#REF!&gt;0,#REF!,"")</f>
        <v>0</v>
      </c>
      <c r="AB20" s="120" t="b">
        <f>IF(OR(AA20="",AA$65=0),"",(AA20-AA$63)*AB$4/#REF!)</f>
        <v>0</v>
      </c>
      <c r="AC20" s="130" t="b">
        <f>IF(#REF!&gt;0,#REF!,"")</f>
        <v>0</v>
      </c>
      <c r="AD20" s="131" t="b">
        <f>IF(OR(AC20="",AC$65=0),"",(AC20-AC$63)*AD$4/#REF!)</f>
        <v>0</v>
      </c>
      <c r="AE20" s="129" t="e">
        <f>A20</f>
        <v>#REF!</v>
      </c>
      <c r="AF20" s="119" t="b">
        <f>IF(#REF!&gt;0,#REF!,"")</f>
        <v>0</v>
      </c>
      <c r="AG20" s="120" t="b">
        <f>IF(OR(AF20="",AF$65=0),"",(AF20-AF$63)*AG$4/#REF!)</f>
        <v>0</v>
      </c>
      <c r="AH20" s="119" t="b">
        <f>IF(#REF!&gt;0,#REF!,"")</f>
        <v>0</v>
      </c>
      <c r="AI20" s="120" t="b">
        <f>IF(OR(AH20="",AH$65=0),"",(AH20-AH$63)*AI$4/#REF!)</f>
        <v>0</v>
      </c>
      <c r="AJ20" s="121" t="b">
        <f>IF(#REF!&gt;0,#REF!,"")</f>
        <v>0</v>
      </c>
      <c r="AK20" s="114" t="b">
        <f>IF(OR(AJ20="",AJ$65=0),"",(AJ20-AJ$63)*AK$4/#REF!)</f>
        <v>0</v>
      </c>
      <c r="AL20" s="122" t="e">
        <f>E20+G20+I20+K20+M20+P20+R20+T20+V20+X20+Z20+AB20+AD20+AG20+AI20+AK20</f>
        <v>#REF!</v>
      </c>
      <c r="AM20" s="123">
        <f>IF(ISERROR(AL20),"",AL20)</f>
      </c>
      <c r="AN20" s="122">
        <f>IF(AM20&lt;&gt;"",((AM20-AM$63)*#REF!/AM$65+#REF!),"")</f>
      </c>
      <c r="AO20" s="123">
        <f>IF(AND(AN20&lt;&gt;"",ISNUMBER(C20)),IF(C20&lt;#REF!,AN20*(1-#REF!/100),AN20),AN20)</f>
      </c>
      <c r="AP20" s="124">
        <f>IF(AO20&lt;&gt;"",(AO20-$AO$63)*#REF!/AO$65+#REF!,"")</f>
      </c>
    </row>
    <row r="21" spans="1:42" ht="15" customHeight="1">
      <c r="A21" s="125" t="e">
        <f>#REF!</f>
        <v>#REF!</v>
      </c>
      <c r="B21" s="126" t="e">
        <f>#REF!</f>
        <v>#REF!</v>
      </c>
      <c r="C21" s="127" t="e">
        <f>#REF!</f>
        <v>#REF!</v>
      </c>
      <c r="D21" s="128" t="e">
        <f>#REF!</f>
        <v>#REF!</v>
      </c>
      <c r="E21" s="120" t="b">
        <f>IF(OR(D21="",D$65=0),"",(D21-D$63)*E$4/#REF!)</f>
        <v>0</v>
      </c>
      <c r="F21" s="128" t="e">
        <f>#REF!</f>
        <v>#REF!</v>
      </c>
      <c r="G21" s="120" t="b">
        <f>IF(OR(F21="",F$65=0),"",(F21-F$63)*G$4/#REF!)</f>
        <v>0</v>
      </c>
      <c r="H21" s="128" t="e">
        <f>#REF!</f>
        <v>#REF!</v>
      </c>
      <c r="I21" s="120" t="b">
        <f>IF(OR(H21="",H$65=0),"",(H21-H$63)*I$4/#REF!)</f>
        <v>0</v>
      </c>
      <c r="J21" s="128" t="e">
        <f>#REF!</f>
        <v>#REF!</v>
      </c>
      <c r="K21" s="120" t="b">
        <f>IF(OR(J21="",J$65=0),"",(J21-J$63)*K$4/#REF!)</f>
        <v>0</v>
      </c>
      <c r="L21" s="128" t="e">
        <f>#REF!</f>
        <v>#REF!</v>
      </c>
      <c r="M21" s="120" t="b">
        <f>IF(OR(L21="",L$65=0),"",(L21-L$63)*M$4/#REF!)</f>
        <v>0</v>
      </c>
      <c r="N21" s="129" t="e">
        <f>A21</f>
        <v>#REF!</v>
      </c>
      <c r="O21" s="130" t="b">
        <f>IF(#REF!&gt;0,#REF!,"")</f>
        <v>0</v>
      </c>
      <c r="P21" s="120" t="b">
        <f>IF(OR(O21="",O$65=0),"",(O21-O$63)*P$4/#REF!)</f>
        <v>0</v>
      </c>
      <c r="Q21" s="130" t="b">
        <f>IF(#REF!&gt;0,#REF!,"")</f>
        <v>0</v>
      </c>
      <c r="R21" s="120" t="b">
        <f>IF(OR(Q21="",Q$65=0),"",(Q21-Q$63)*R$4/#REF!)</f>
        <v>0</v>
      </c>
      <c r="S21" s="130" t="b">
        <f>IF(#REF!&gt;0,#REF!,"")</f>
        <v>0</v>
      </c>
      <c r="T21" s="120" t="b">
        <f>IF(OR(S21="",S$65=0),"",(S21-S$63)*T$4/#REF!)</f>
        <v>0</v>
      </c>
      <c r="U21" s="130" t="b">
        <f>IF(#REF!&gt;0,#REF!,"")</f>
        <v>0</v>
      </c>
      <c r="V21" s="120" t="b">
        <f>IF(OR(U21="",U$65=0),"",(U21-U$63)*V$4/#REF!)</f>
        <v>0</v>
      </c>
      <c r="W21" s="130" t="b">
        <f>IF(#REF!&gt;0,#REF!,"")</f>
        <v>0</v>
      </c>
      <c r="X21" s="120" t="b">
        <f>IF(OR(W21="",W$65=0),"",(W21-W$63)*X$4/#REF!)</f>
        <v>0</v>
      </c>
      <c r="Y21" s="130" t="b">
        <f>IF(#REF!&gt;0,#REF!,"")</f>
        <v>0</v>
      </c>
      <c r="Z21" s="120" t="b">
        <f>IF(OR(Y21="",Y$65=0),"",(Y21-Y$63)*Z$4/#REF!)</f>
        <v>0</v>
      </c>
      <c r="AA21" s="130" t="b">
        <f>IF(#REF!&gt;0,#REF!,"")</f>
        <v>0</v>
      </c>
      <c r="AB21" s="120" t="b">
        <f>IF(OR(AA21="",AA$65=0),"",(AA21-AA$63)*AB$4/#REF!)</f>
        <v>0</v>
      </c>
      <c r="AC21" s="130" t="b">
        <f>IF(#REF!&gt;0,#REF!,"")</f>
        <v>0</v>
      </c>
      <c r="AD21" s="131" t="b">
        <f>IF(OR(AC21="",AC$65=0),"",(AC21-AC$63)*AD$4/#REF!)</f>
        <v>0</v>
      </c>
      <c r="AE21" s="129" t="e">
        <f>A21</f>
        <v>#REF!</v>
      </c>
      <c r="AF21" s="119" t="b">
        <f>IF(#REF!&gt;0,#REF!,"")</f>
        <v>0</v>
      </c>
      <c r="AG21" s="120" t="b">
        <f>IF(OR(AF21="",AF$65=0),"",(AF21-AF$63)*AG$4/#REF!)</f>
        <v>0</v>
      </c>
      <c r="AH21" s="119" t="b">
        <f>IF(#REF!&gt;0,#REF!,"")</f>
        <v>0</v>
      </c>
      <c r="AI21" s="120" t="b">
        <f>IF(OR(AH21="",AH$65=0),"",(AH21-AH$63)*AI$4/#REF!)</f>
        <v>0</v>
      </c>
      <c r="AJ21" s="121" t="b">
        <f>IF(#REF!&gt;0,#REF!,"")</f>
        <v>0</v>
      </c>
      <c r="AK21" s="114" t="b">
        <f>IF(OR(AJ21="",AJ$65=0),"",(AJ21-AJ$63)*AK$4/#REF!)</f>
        <v>0</v>
      </c>
      <c r="AL21" s="122" t="e">
        <f>E21+G21+I21+K21+M21+P21+R21+T21+V21+X21+Z21+AB21+AD21+AG21+AI21+AK21</f>
        <v>#REF!</v>
      </c>
      <c r="AM21" s="123">
        <f>IF(ISERROR(AL21),"",AL21)</f>
      </c>
      <c r="AN21" s="122">
        <f>IF(AM21&lt;&gt;"",((AM21-AM$63)*#REF!/AM$65+#REF!),"")</f>
      </c>
      <c r="AO21" s="123">
        <f>IF(AND(AN21&lt;&gt;"",ISNUMBER(C21)),IF(C21&lt;#REF!,AN21*(1-#REF!/100),AN21),AN21)</f>
      </c>
      <c r="AP21" s="124">
        <f>IF(AO21&lt;&gt;"",(AO21-$AO$63)*#REF!/AO$65+#REF!,"")</f>
      </c>
    </row>
    <row r="22" spans="1:42" ht="15" customHeight="1">
      <c r="A22" s="125" t="e">
        <f>#REF!</f>
        <v>#REF!</v>
      </c>
      <c r="B22" s="126" t="e">
        <f>#REF!</f>
        <v>#REF!</v>
      </c>
      <c r="C22" s="127" t="e">
        <f>#REF!</f>
        <v>#REF!</v>
      </c>
      <c r="D22" s="128" t="e">
        <f>#REF!</f>
        <v>#REF!</v>
      </c>
      <c r="E22" s="120" t="b">
        <f>IF(OR(D22="",D$65=0),"",(D22-D$63)*E$4/#REF!)</f>
        <v>0</v>
      </c>
      <c r="F22" s="128" t="e">
        <f>#REF!</f>
        <v>#REF!</v>
      </c>
      <c r="G22" s="120" t="b">
        <f>IF(OR(F22="",F$65=0),"",(F22-F$63)*G$4/#REF!)</f>
        <v>0</v>
      </c>
      <c r="H22" s="128" t="e">
        <f>#REF!</f>
        <v>#REF!</v>
      </c>
      <c r="I22" s="120" t="b">
        <f>IF(OR(H22="",H$65=0),"",(H22-H$63)*I$4/#REF!)</f>
        <v>0</v>
      </c>
      <c r="J22" s="128" t="e">
        <f>#REF!</f>
        <v>#REF!</v>
      </c>
      <c r="K22" s="120" t="b">
        <f>IF(OR(J22="",J$65=0),"",(J22-J$63)*K$4/#REF!)</f>
        <v>0</v>
      </c>
      <c r="L22" s="128" t="e">
        <f>#REF!</f>
        <v>#REF!</v>
      </c>
      <c r="M22" s="120" t="b">
        <f>IF(OR(L22="",L$65=0),"",(L22-L$63)*M$4/#REF!)</f>
        <v>0</v>
      </c>
      <c r="N22" s="129" t="e">
        <f>A22</f>
        <v>#REF!</v>
      </c>
      <c r="O22" s="130" t="b">
        <f>IF(#REF!&gt;0,#REF!,"")</f>
        <v>0</v>
      </c>
      <c r="P22" s="120" t="b">
        <f>IF(OR(O22="",O$65=0),"",(O22-O$63)*P$4/#REF!)</f>
        <v>0</v>
      </c>
      <c r="Q22" s="130" t="b">
        <f>IF(#REF!&gt;0,#REF!,"")</f>
        <v>0</v>
      </c>
      <c r="R22" s="120" t="b">
        <f>IF(OR(Q22="",Q$65=0),"",(Q22-Q$63)*R$4/#REF!)</f>
        <v>0</v>
      </c>
      <c r="S22" s="130" t="b">
        <f>IF(#REF!&gt;0,#REF!,"")</f>
        <v>0</v>
      </c>
      <c r="T22" s="120" t="b">
        <f>IF(OR(S22="",S$65=0),"",(S22-S$63)*T$4/#REF!)</f>
        <v>0</v>
      </c>
      <c r="U22" s="130" t="b">
        <f>IF(#REF!&gt;0,#REF!,"")</f>
        <v>0</v>
      </c>
      <c r="V22" s="120" t="b">
        <f>IF(OR(U22="",U$65=0),"",(U22-U$63)*V$4/#REF!)</f>
        <v>0</v>
      </c>
      <c r="W22" s="130" t="b">
        <f>IF(#REF!&gt;0,#REF!,"")</f>
        <v>0</v>
      </c>
      <c r="X22" s="120" t="b">
        <f>IF(OR(W22="",W$65=0),"",(W22-W$63)*X$4/#REF!)</f>
        <v>0</v>
      </c>
      <c r="Y22" s="130" t="b">
        <f>IF(#REF!&gt;0,#REF!,"")</f>
        <v>0</v>
      </c>
      <c r="Z22" s="120" t="b">
        <f>IF(OR(Y22="",Y$65=0),"",(Y22-Y$63)*Z$4/#REF!)</f>
        <v>0</v>
      </c>
      <c r="AA22" s="130" t="b">
        <f>IF(#REF!&gt;0,#REF!,"")</f>
        <v>0</v>
      </c>
      <c r="AB22" s="120" t="b">
        <f>IF(OR(AA22="",AA$65=0),"",(AA22-AA$63)*AB$4/#REF!)</f>
        <v>0</v>
      </c>
      <c r="AC22" s="130" t="b">
        <f>IF(#REF!&gt;0,#REF!,"")</f>
        <v>0</v>
      </c>
      <c r="AD22" s="131" t="b">
        <f>IF(OR(AC22="",AC$65=0),"",(AC22-AC$63)*AD$4/#REF!)</f>
        <v>0</v>
      </c>
      <c r="AE22" s="129" t="e">
        <f>A22</f>
        <v>#REF!</v>
      </c>
      <c r="AF22" s="119" t="b">
        <f>IF(#REF!&gt;0,#REF!,"")</f>
        <v>0</v>
      </c>
      <c r="AG22" s="120" t="b">
        <f>IF(OR(AF22="",AF$65=0),"",(AF22-AF$63)*AG$4/#REF!)</f>
        <v>0</v>
      </c>
      <c r="AH22" s="119" t="b">
        <f>IF(#REF!&gt;0,#REF!,"")</f>
        <v>0</v>
      </c>
      <c r="AI22" s="120" t="b">
        <f>IF(OR(AH22="",AH$65=0),"",(AH22-AH$63)*AI$4/#REF!)</f>
        <v>0</v>
      </c>
      <c r="AJ22" s="121" t="b">
        <f>IF(#REF!&gt;0,#REF!,"")</f>
        <v>0</v>
      </c>
      <c r="AK22" s="114" t="b">
        <f>IF(OR(AJ22="",AJ$65=0),"",(AJ22-AJ$63)*AK$4/#REF!)</f>
        <v>0</v>
      </c>
      <c r="AL22" s="122" t="e">
        <f>E22+G22+I22+K22+M22+P22+R22+T22+V22+X22+Z22+AB22+AD22+AG22+AI22+AK22</f>
        <v>#REF!</v>
      </c>
      <c r="AM22" s="123">
        <f>IF(ISERROR(AL22),"",AL22)</f>
      </c>
      <c r="AN22" s="122">
        <f>IF(AM22&lt;&gt;"",((AM22-AM$63)*#REF!/AM$65+#REF!),"")</f>
      </c>
      <c r="AO22" s="123">
        <f>IF(AND(AN22&lt;&gt;"",ISNUMBER(C22)),IF(C22&lt;#REF!,AN22*(1-#REF!/100),AN22),AN22)</f>
      </c>
      <c r="AP22" s="124">
        <f>IF(AO22&lt;&gt;"",(AO22-$AO$63)*#REF!/AO$65+#REF!,"")</f>
      </c>
    </row>
    <row r="23" spans="1:42" ht="15" customHeight="1">
      <c r="A23" s="125" t="e">
        <f>#REF!</f>
        <v>#REF!</v>
      </c>
      <c r="B23" s="126" t="e">
        <f>#REF!</f>
        <v>#REF!</v>
      </c>
      <c r="C23" s="127" t="e">
        <f>#REF!</f>
        <v>#REF!</v>
      </c>
      <c r="D23" s="128" t="e">
        <f>#REF!</f>
        <v>#REF!</v>
      </c>
      <c r="E23" s="120" t="b">
        <f>IF(OR(D23="",D$65=0),"",(D23-D$63)*E$4/#REF!)</f>
        <v>0</v>
      </c>
      <c r="F23" s="128" t="e">
        <f>#REF!</f>
        <v>#REF!</v>
      </c>
      <c r="G23" s="120" t="b">
        <f>IF(OR(F23="",F$65=0),"",(F23-F$63)*G$4/#REF!)</f>
        <v>0</v>
      </c>
      <c r="H23" s="128" t="e">
        <f>#REF!</f>
        <v>#REF!</v>
      </c>
      <c r="I23" s="120" t="b">
        <f>IF(OR(H23="",H$65=0),"",(H23-H$63)*I$4/#REF!)</f>
        <v>0</v>
      </c>
      <c r="J23" s="128" t="e">
        <f>#REF!</f>
        <v>#REF!</v>
      </c>
      <c r="K23" s="120" t="b">
        <f>IF(OR(J23="",J$65=0),"",(J23-J$63)*K$4/#REF!)</f>
        <v>0</v>
      </c>
      <c r="L23" s="128" t="e">
        <f>#REF!</f>
        <v>#REF!</v>
      </c>
      <c r="M23" s="120" t="b">
        <f>IF(OR(L23="",L$65=0),"",(L23-L$63)*M$4/#REF!)</f>
        <v>0</v>
      </c>
      <c r="N23" s="129" t="e">
        <f>A23</f>
        <v>#REF!</v>
      </c>
      <c r="O23" s="130" t="b">
        <f>IF(#REF!&gt;0,#REF!,"")</f>
        <v>0</v>
      </c>
      <c r="P23" s="120" t="b">
        <f>IF(OR(O23="",O$65=0),"",(O23-O$63)*P$4/#REF!)</f>
        <v>0</v>
      </c>
      <c r="Q23" s="130" t="b">
        <f>IF(#REF!&gt;0,#REF!,"")</f>
        <v>0</v>
      </c>
      <c r="R23" s="120" t="b">
        <f>IF(OR(Q23="",Q$65=0),"",(Q23-Q$63)*R$4/#REF!)</f>
        <v>0</v>
      </c>
      <c r="S23" s="130" t="b">
        <f>IF(#REF!&gt;0,#REF!,"")</f>
        <v>0</v>
      </c>
      <c r="T23" s="120" t="b">
        <f>IF(OR(S23="",S$65=0),"",(S23-S$63)*T$4/#REF!)</f>
        <v>0</v>
      </c>
      <c r="U23" s="130" t="b">
        <f>IF(#REF!&gt;0,#REF!,"")</f>
        <v>0</v>
      </c>
      <c r="V23" s="120" t="b">
        <f>IF(OR(U23="",U$65=0),"",(U23-U$63)*V$4/#REF!)</f>
        <v>0</v>
      </c>
      <c r="W23" s="130" t="b">
        <f>IF(#REF!&gt;0,#REF!,"")</f>
        <v>0</v>
      </c>
      <c r="X23" s="120" t="b">
        <f>IF(OR(W23="",W$65=0),"",(W23-W$63)*X$4/#REF!)</f>
        <v>0</v>
      </c>
      <c r="Y23" s="130" t="b">
        <f>IF(#REF!&gt;0,#REF!,"")</f>
        <v>0</v>
      </c>
      <c r="Z23" s="120" t="b">
        <f>IF(OR(Y23="",Y$65=0),"",(Y23-Y$63)*Z$4/#REF!)</f>
        <v>0</v>
      </c>
      <c r="AA23" s="130" t="b">
        <f>IF(#REF!&gt;0,#REF!,"")</f>
        <v>0</v>
      </c>
      <c r="AB23" s="120" t="b">
        <f>IF(OR(AA23="",AA$65=0),"",(AA23-AA$63)*AB$4/#REF!)</f>
        <v>0</v>
      </c>
      <c r="AC23" s="130" t="b">
        <f>IF(#REF!&gt;0,#REF!,"")</f>
        <v>0</v>
      </c>
      <c r="AD23" s="131" t="b">
        <f>IF(OR(AC23="",AC$65=0),"",(AC23-AC$63)*AD$4/#REF!)</f>
        <v>0</v>
      </c>
      <c r="AE23" s="129" t="e">
        <f>A23</f>
        <v>#REF!</v>
      </c>
      <c r="AF23" s="119" t="b">
        <f>IF(#REF!&gt;0,#REF!,"")</f>
        <v>0</v>
      </c>
      <c r="AG23" s="120" t="b">
        <f>IF(OR(AF23="",AF$65=0),"",(AF23-AF$63)*AG$4/#REF!)</f>
        <v>0</v>
      </c>
      <c r="AH23" s="119" t="b">
        <f>IF(#REF!&gt;0,#REF!,"")</f>
        <v>0</v>
      </c>
      <c r="AI23" s="120" t="b">
        <f>IF(OR(AH23="",AH$65=0),"",(AH23-AH$63)*AI$4/#REF!)</f>
        <v>0</v>
      </c>
      <c r="AJ23" s="121" t="b">
        <f>IF(#REF!&gt;0,#REF!,"")</f>
        <v>0</v>
      </c>
      <c r="AK23" s="114" t="b">
        <f>IF(OR(AJ23="",AJ$65=0),"",(AJ23-AJ$63)*AK$4/#REF!)</f>
        <v>0</v>
      </c>
      <c r="AL23" s="122" t="e">
        <f>E23+G23+I23+K23+M23+P23+R23+T23+V23+X23+Z23+AB23+AD23+AG23+AI23+AK23</f>
        <v>#REF!</v>
      </c>
      <c r="AM23" s="123">
        <f>IF(ISERROR(AL23),"",AL23)</f>
      </c>
      <c r="AN23" s="122">
        <f>IF(AM23&lt;&gt;"",((AM23-AM$63)*#REF!/AM$65+#REF!),"")</f>
      </c>
      <c r="AO23" s="123">
        <f>IF(AND(AN23&lt;&gt;"",ISNUMBER(C23)),IF(C23&lt;#REF!,AN23*(1-#REF!/100),AN23),AN23)</f>
      </c>
      <c r="AP23" s="124">
        <f>IF(AO23&lt;&gt;"",(AO23-$AO$63)*#REF!/AO$65+#REF!,"")</f>
      </c>
    </row>
    <row r="24" spans="1:42" ht="15" customHeight="1">
      <c r="A24" s="125" t="e">
        <f>#REF!</f>
        <v>#REF!</v>
      </c>
      <c r="B24" s="126" t="e">
        <f>#REF!</f>
        <v>#REF!</v>
      </c>
      <c r="C24" s="127" t="e">
        <f>#REF!</f>
        <v>#REF!</v>
      </c>
      <c r="D24" s="128" t="e">
        <f>#REF!</f>
        <v>#REF!</v>
      </c>
      <c r="E24" s="120" t="b">
        <f>IF(OR(D24="",D$65=0),"",(D24-D$63)*E$4/#REF!)</f>
        <v>0</v>
      </c>
      <c r="F24" s="128" t="e">
        <f>#REF!</f>
        <v>#REF!</v>
      </c>
      <c r="G24" s="120" t="b">
        <f>IF(OR(F24="",F$65=0),"",(F24-F$63)*G$4/#REF!)</f>
        <v>0</v>
      </c>
      <c r="H24" s="128" t="e">
        <f>#REF!</f>
        <v>#REF!</v>
      </c>
      <c r="I24" s="120" t="b">
        <f>IF(OR(H24="",H$65=0),"",(H24-H$63)*I$4/#REF!)</f>
        <v>0</v>
      </c>
      <c r="J24" s="128" t="e">
        <f>#REF!</f>
        <v>#REF!</v>
      </c>
      <c r="K24" s="120" t="b">
        <f>IF(OR(J24="",J$65=0),"",(J24-J$63)*K$4/#REF!)</f>
        <v>0</v>
      </c>
      <c r="L24" s="128" t="e">
        <f>#REF!</f>
        <v>#REF!</v>
      </c>
      <c r="M24" s="120" t="b">
        <f>IF(OR(L24="",L$65=0),"",(L24-L$63)*M$4/#REF!)</f>
        <v>0</v>
      </c>
      <c r="N24" s="129" t="e">
        <f>A24</f>
        <v>#REF!</v>
      </c>
      <c r="O24" s="130" t="b">
        <f>IF(#REF!&gt;0,#REF!,"")</f>
        <v>0</v>
      </c>
      <c r="P24" s="120" t="b">
        <f>IF(OR(O24="",O$65=0),"",(O24-O$63)*P$4/#REF!)</f>
        <v>0</v>
      </c>
      <c r="Q24" s="130" t="b">
        <f>IF(#REF!&gt;0,#REF!,"")</f>
        <v>0</v>
      </c>
      <c r="R24" s="120" t="b">
        <f>IF(OR(Q24="",Q$65=0),"",(Q24-Q$63)*R$4/#REF!)</f>
        <v>0</v>
      </c>
      <c r="S24" s="130" t="b">
        <f>IF(#REF!&gt;0,#REF!,"")</f>
        <v>0</v>
      </c>
      <c r="T24" s="120" t="b">
        <f>IF(OR(S24="",S$65=0),"",(S24-S$63)*T$4/#REF!)</f>
        <v>0</v>
      </c>
      <c r="U24" s="130" t="b">
        <f>IF(#REF!&gt;0,#REF!,"")</f>
        <v>0</v>
      </c>
      <c r="V24" s="120" t="b">
        <f>IF(OR(U24="",U$65=0),"",(U24-U$63)*V$4/#REF!)</f>
        <v>0</v>
      </c>
      <c r="W24" s="130" t="b">
        <f>IF(#REF!&gt;0,#REF!,"")</f>
        <v>0</v>
      </c>
      <c r="X24" s="120" t="b">
        <f>IF(OR(W24="",W$65=0),"",(W24-W$63)*X$4/#REF!)</f>
        <v>0</v>
      </c>
      <c r="Y24" s="130" t="b">
        <f>IF(#REF!&gt;0,#REF!,"")</f>
        <v>0</v>
      </c>
      <c r="Z24" s="120" t="b">
        <f>IF(OR(Y24="",Y$65=0),"",(Y24-Y$63)*Z$4/#REF!)</f>
        <v>0</v>
      </c>
      <c r="AA24" s="130" t="b">
        <f>IF(#REF!&gt;0,#REF!,"")</f>
        <v>0</v>
      </c>
      <c r="AB24" s="120" t="b">
        <f>IF(OR(AA24="",AA$65=0),"",(AA24-AA$63)*AB$4/#REF!)</f>
        <v>0</v>
      </c>
      <c r="AC24" s="130" t="b">
        <f>IF(#REF!&gt;0,#REF!,"")</f>
        <v>0</v>
      </c>
      <c r="AD24" s="131" t="b">
        <f>IF(OR(AC24="",AC$65=0),"",(AC24-AC$63)*AD$4/#REF!)</f>
        <v>0</v>
      </c>
      <c r="AE24" s="129" t="e">
        <f>A24</f>
        <v>#REF!</v>
      </c>
      <c r="AF24" s="119" t="b">
        <f>IF(#REF!&gt;0,#REF!,"")</f>
        <v>0</v>
      </c>
      <c r="AG24" s="120" t="b">
        <f>IF(OR(AF24="",AF$65=0),"",(AF24-AF$63)*AG$4/#REF!)</f>
        <v>0</v>
      </c>
      <c r="AH24" s="119" t="b">
        <f>IF(#REF!&gt;0,#REF!,"")</f>
        <v>0</v>
      </c>
      <c r="AI24" s="120" t="b">
        <f>IF(OR(AH24="",AH$65=0),"",(AH24-AH$63)*AI$4/#REF!)</f>
        <v>0</v>
      </c>
      <c r="AJ24" s="121" t="b">
        <f>IF(#REF!&gt;0,#REF!,"")</f>
        <v>0</v>
      </c>
      <c r="AK24" s="114" t="b">
        <f>IF(OR(AJ24="",AJ$65=0),"",(AJ24-AJ$63)*AK$4/#REF!)</f>
        <v>0</v>
      </c>
      <c r="AL24" s="122" t="e">
        <f>E24+G24+I24+K24+M24+P24+R24+T24+V24+X24+Z24+AB24+AD24+AG24+AI24+AK24</f>
        <v>#REF!</v>
      </c>
      <c r="AM24" s="123">
        <f>IF(ISERROR(AL24),"",AL24)</f>
      </c>
      <c r="AN24" s="122">
        <f>IF(AM24&lt;&gt;"",((AM24-AM$63)*#REF!/AM$65+#REF!),"")</f>
      </c>
      <c r="AO24" s="123">
        <f>IF(AND(AN24&lt;&gt;"",ISNUMBER(C24)),IF(C24&lt;#REF!,AN24*(1-#REF!/100),AN24),AN24)</f>
      </c>
      <c r="AP24" s="124">
        <f>IF(AO24&lt;&gt;"",(AO24-$AO$63)*#REF!/AO$65+#REF!,"")</f>
      </c>
    </row>
    <row r="25" spans="1:42" ht="15" customHeight="1">
      <c r="A25" s="125" t="e">
        <f>#REF!</f>
        <v>#REF!</v>
      </c>
      <c r="B25" s="126" t="e">
        <f>#REF!</f>
        <v>#REF!</v>
      </c>
      <c r="C25" s="127" t="e">
        <f>#REF!</f>
        <v>#REF!</v>
      </c>
      <c r="D25" s="128" t="e">
        <f>#REF!</f>
        <v>#REF!</v>
      </c>
      <c r="E25" s="120" t="b">
        <f>IF(OR(D25="",D$65=0),"",(D25-D$63)*E$4/#REF!)</f>
        <v>0</v>
      </c>
      <c r="F25" s="128" t="e">
        <f>#REF!</f>
        <v>#REF!</v>
      </c>
      <c r="G25" s="120" t="b">
        <f>IF(OR(F25="",F$65=0),"",(F25-F$63)*G$4/#REF!)</f>
        <v>0</v>
      </c>
      <c r="H25" s="128" t="e">
        <f>#REF!</f>
        <v>#REF!</v>
      </c>
      <c r="I25" s="120" t="b">
        <f>IF(OR(H25="",H$65=0),"",(H25-H$63)*I$4/#REF!)</f>
        <v>0</v>
      </c>
      <c r="J25" s="128" t="e">
        <f>#REF!</f>
        <v>#REF!</v>
      </c>
      <c r="K25" s="120" t="b">
        <f>IF(OR(J25="",J$65=0),"",(J25-J$63)*K$4/#REF!)</f>
        <v>0</v>
      </c>
      <c r="L25" s="128" t="e">
        <f>#REF!</f>
        <v>#REF!</v>
      </c>
      <c r="M25" s="120" t="b">
        <f>IF(OR(L25="",L$65=0),"",(L25-L$63)*M$4/#REF!)</f>
        <v>0</v>
      </c>
      <c r="N25" s="129" t="e">
        <f>A25</f>
        <v>#REF!</v>
      </c>
      <c r="O25" s="130" t="b">
        <f>IF(#REF!&gt;0,#REF!,"")</f>
        <v>0</v>
      </c>
      <c r="P25" s="120" t="b">
        <f>IF(OR(O25="",O$65=0),"",(O25-O$63)*P$4/#REF!)</f>
        <v>0</v>
      </c>
      <c r="Q25" s="130" t="b">
        <f>IF(#REF!&gt;0,#REF!,"")</f>
        <v>0</v>
      </c>
      <c r="R25" s="120" t="b">
        <f>IF(OR(Q25="",Q$65=0),"",(Q25-Q$63)*R$4/#REF!)</f>
        <v>0</v>
      </c>
      <c r="S25" s="130" t="b">
        <f>IF(#REF!&gt;0,#REF!,"")</f>
        <v>0</v>
      </c>
      <c r="T25" s="120" t="b">
        <f>IF(OR(S25="",S$65=0),"",(S25-S$63)*T$4/#REF!)</f>
        <v>0</v>
      </c>
      <c r="U25" s="130" t="b">
        <f>IF(#REF!&gt;0,#REF!,"")</f>
        <v>0</v>
      </c>
      <c r="V25" s="120" t="b">
        <f>IF(OR(U25="",U$65=0),"",(U25-U$63)*V$4/#REF!)</f>
        <v>0</v>
      </c>
      <c r="W25" s="130" t="b">
        <f>IF(#REF!&gt;0,#REF!,"")</f>
        <v>0</v>
      </c>
      <c r="X25" s="120" t="b">
        <f>IF(OR(W25="",W$65=0),"",(W25-W$63)*X$4/#REF!)</f>
        <v>0</v>
      </c>
      <c r="Y25" s="130" t="b">
        <f>IF(#REF!&gt;0,#REF!,"")</f>
        <v>0</v>
      </c>
      <c r="Z25" s="120" t="b">
        <f>IF(OR(Y25="",Y$65=0),"",(Y25-Y$63)*Z$4/#REF!)</f>
        <v>0</v>
      </c>
      <c r="AA25" s="130" t="b">
        <f>IF(#REF!&gt;0,#REF!,"")</f>
        <v>0</v>
      </c>
      <c r="AB25" s="120" t="b">
        <f>IF(OR(AA25="",AA$65=0),"",(AA25-AA$63)*AB$4/#REF!)</f>
        <v>0</v>
      </c>
      <c r="AC25" s="130" t="b">
        <f>IF(#REF!&gt;0,#REF!,"")</f>
        <v>0</v>
      </c>
      <c r="AD25" s="131" t="b">
        <f>IF(OR(AC25="",AC$65=0),"",(AC25-AC$63)*AD$4/#REF!)</f>
        <v>0</v>
      </c>
      <c r="AE25" s="129" t="e">
        <f>A25</f>
        <v>#REF!</v>
      </c>
      <c r="AF25" s="119" t="b">
        <f>IF(#REF!&gt;0,#REF!,"")</f>
        <v>0</v>
      </c>
      <c r="AG25" s="120" t="b">
        <f>IF(OR(AF25="",AF$65=0),"",(AF25-AF$63)*AG$4/#REF!)</f>
        <v>0</v>
      </c>
      <c r="AH25" s="119" t="b">
        <f>IF(#REF!&gt;0,#REF!,"")</f>
        <v>0</v>
      </c>
      <c r="AI25" s="120" t="b">
        <f>IF(OR(AH25="",AH$65=0),"",(AH25-AH$63)*AI$4/#REF!)</f>
        <v>0</v>
      </c>
      <c r="AJ25" s="121" t="b">
        <f>IF(#REF!&gt;0,#REF!,"")</f>
        <v>0</v>
      </c>
      <c r="AK25" s="114" t="b">
        <f>IF(OR(AJ25="",AJ$65=0),"",(AJ25-AJ$63)*AK$4/#REF!)</f>
        <v>0</v>
      </c>
      <c r="AL25" s="122" t="e">
        <f>E25+G25+I25+K25+M25+P25+R25+T25+V25+X25+Z25+AB25+AD25+AG25+AI25+AK25</f>
        <v>#REF!</v>
      </c>
      <c r="AM25" s="123">
        <f>IF(ISERROR(AL25),"",AL25)</f>
      </c>
      <c r="AN25" s="122">
        <f>IF(AM25&lt;&gt;"",((AM25-AM$63)*#REF!/AM$65+#REF!),"")</f>
      </c>
      <c r="AO25" s="123">
        <f>IF(AND(AN25&lt;&gt;"",ISNUMBER(C25)),IF(C25&lt;#REF!,AN25*(1-#REF!/100),AN25),AN25)</f>
      </c>
      <c r="AP25" s="124">
        <f>IF(AO25&lt;&gt;"",(AO25-$AO$63)*#REF!/AO$65+#REF!,"")</f>
      </c>
    </row>
    <row r="26" spans="1:42" ht="15" customHeight="1">
      <c r="A26" s="125" t="e">
        <f>#REF!</f>
        <v>#REF!</v>
      </c>
      <c r="B26" s="126" t="e">
        <f>#REF!</f>
        <v>#REF!</v>
      </c>
      <c r="C26" s="127" t="e">
        <f>#REF!</f>
        <v>#REF!</v>
      </c>
      <c r="D26" s="128" t="e">
        <f>#REF!</f>
        <v>#REF!</v>
      </c>
      <c r="E26" s="120" t="b">
        <f>IF(OR(D26="",D$65=0),"",(D26-D$63)*E$4/#REF!)</f>
        <v>0</v>
      </c>
      <c r="F26" s="128" t="e">
        <f>#REF!</f>
        <v>#REF!</v>
      </c>
      <c r="G26" s="120" t="b">
        <f>IF(OR(F26="",F$65=0),"",(F26-F$63)*G$4/#REF!)</f>
        <v>0</v>
      </c>
      <c r="H26" s="128" t="e">
        <f>#REF!</f>
        <v>#REF!</v>
      </c>
      <c r="I26" s="120" t="b">
        <f>IF(OR(H26="",H$65=0),"",(H26-H$63)*I$4/#REF!)</f>
        <v>0</v>
      </c>
      <c r="J26" s="128" t="e">
        <f>#REF!</f>
        <v>#REF!</v>
      </c>
      <c r="K26" s="120" t="b">
        <f>IF(OR(J26="",J$65=0),"",(J26-J$63)*K$4/#REF!)</f>
        <v>0</v>
      </c>
      <c r="L26" s="128" t="e">
        <f>#REF!</f>
        <v>#REF!</v>
      </c>
      <c r="M26" s="120" t="b">
        <f>IF(OR(L26="",L$65=0),"",(L26-L$63)*M$4/#REF!)</f>
        <v>0</v>
      </c>
      <c r="N26" s="129" t="e">
        <f>A26</f>
        <v>#REF!</v>
      </c>
      <c r="O26" s="130" t="b">
        <f>IF(#REF!&gt;0,#REF!,"")</f>
        <v>0</v>
      </c>
      <c r="P26" s="120" t="b">
        <f>IF(OR(O26="",O$65=0),"",(O26-O$63)*P$4/#REF!)</f>
        <v>0</v>
      </c>
      <c r="Q26" s="130" t="b">
        <f>IF(#REF!&gt;0,#REF!,"")</f>
        <v>0</v>
      </c>
      <c r="R26" s="120" t="b">
        <f>IF(OR(Q26="",Q$65=0),"",(Q26-Q$63)*R$4/#REF!)</f>
        <v>0</v>
      </c>
      <c r="S26" s="130" t="b">
        <f>IF(#REF!&gt;0,#REF!,"")</f>
        <v>0</v>
      </c>
      <c r="T26" s="120" t="b">
        <f>IF(OR(S26="",S$65=0),"",(S26-S$63)*T$4/#REF!)</f>
        <v>0</v>
      </c>
      <c r="U26" s="130" t="b">
        <f>IF(#REF!&gt;0,#REF!,"")</f>
        <v>0</v>
      </c>
      <c r="V26" s="120" t="b">
        <f>IF(OR(U26="",U$65=0),"",(U26-U$63)*V$4/#REF!)</f>
        <v>0</v>
      </c>
      <c r="W26" s="130" t="b">
        <f>IF(#REF!&gt;0,#REF!,"")</f>
        <v>0</v>
      </c>
      <c r="X26" s="120" t="b">
        <f>IF(OR(W26="",W$65=0),"",(W26-W$63)*X$4/#REF!)</f>
        <v>0</v>
      </c>
      <c r="Y26" s="130" t="b">
        <f>IF(#REF!&gt;0,#REF!,"")</f>
        <v>0</v>
      </c>
      <c r="Z26" s="120" t="b">
        <f>IF(OR(Y26="",Y$65=0),"",(Y26-Y$63)*Z$4/#REF!)</f>
        <v>0</v>
      </c>
      <c r="AA26" s="130" t="b">
        <f>IF(#REF!&gt;0,#REF!,"")</f>
        <v>0</v>
      </c>
      <c r="AB26" s="120" t="b">
        <f>IF(OR(AA26="",AA$65=0),"",(AA26-AA$63)*AB$4/#REF!)</f>
        <v>0</v>
      </c>
      <c r="AC26" s="130" t="b">
        <f>IF(#REF!&gt;0,#REF!,"")</f>
        <v>0</v>
      </c>
      <c r="AD26" s="131" t="b">
        <f>IF(OR(AC26="",AC$65=0),"",(AC26-AC$63)*AD$4/#REF!)</f>
        <v>0</v>
      </c>
      <c r="AE26" s="129" t="e">
        <f>A26</f>
        <v>#REF!</v>
      </c>
      <c r="AF26" s="119" t="b">
        <f>IF(#REF!&gt;0,#REF!,"")</f>
        <v>0</v>
      </c>
      <c r="AG26" s="120" t="b">
        <f>IF(OR(AF26="",AF$65=0),"",(AF26-AF$63)*AG$4/#REF!)</f>
        <v>0</v>
      </c>
      <c r="AH26" s="119" t="b">
        <f>IF(#REF!&gt;0,#REF!,"")</f>
        <v>0</v>
      </c>
      <c r="AI26" s="120" t="b">
        <f>IF(OR(AH26="",AH$65=0),"",(AH26-AH$63)*AI$4/#REF!)</f>
        <v>0</v>
      </c>
      <c r="AJ26" s="121" t="b">
        <f>IF(#REF!&gt;0,#REF!,"")</f>
        <v>0</v>
      </c>
      <c r="AK26" s="114" t="b">
        <f>IF(OR(AJ26="",AJ$65=0),"",(AJ26-AJ$63)*AK$4/#REF!)</f>
        <v>0</v>
      </c>
      <c r="AL26" s="122" t="e">
        <f>E26+G26+I26+K26+M26+P26+R26+T26+V26+X26+Z26+AB26+AD26+AG26+AI26+AK26</f>
        <v>#REF!</v>
      </c>
      <c r="AM26" s="123">
        <f>IF(ISERROR(AL26),"",AL26)</f>
      </c>
      <c r="AN26" s="122">
        <f>IF(AM26&lt;&gt;"",((AM26-AM$63)*#REF!/AM$65+#REF!),"")</f>
      </c>
      <c r="AO26" s="123">
        <f>IF(AND(AN26&lt;&gt;"",ISNUMBER(C26)),IF(C26&lt;#REF!,AN26*(1-#REF!/100),AN26),AN26)</f>
      </c>
      <c r="AP26" s="124">
        <f>IF(AO26&lt;&gt;"",(AO26-$AO$63)*#REF!/AO$65+#REF!,"")</f>
      </c>
    </row>
    <row r="27" spans="1:42" ht="15" customHeight="1">
      <c r="A27" s="125" t="e">
        <f>#REF!</f>
        <v>#REF!</v>
      </c>
      <c r="B27" s="126" t="e">
        <f>#REF!</f>
        <v>#REF!</v>
      </c>
      <c r="C27" s="127" t="e">
        <f>#REF!</f>
        <v>#REF!</v>
      </c>
      <c r="D27" s="128" t="e">
        <f>#REF!</f>
        <v>#REF!</v>
      </c>
      <c r="E27" s="120" t="b">
        <f>IF(OR(D27="",D$65=0),"",(D27-D$63)*E$4/#REF!)</f>
        <v>0</v>
      </c>
      <c r="F27" s="128" t="e">
        <f>#REF!</f>
        <v>#REF!</v>
      </c>
      <c r="G27" s="120" t="b">
        <f>IF(OR(F27="",F$65=0),"",(F27-F$63)*G$4/#REF!)</f>
        <v>0</v>
      </c>
      <c r="H27" s="128" t="e">
        <f>#REF!</f>
        <v>#REF!</v>
      </c>
      <c r="I27" s="120" t="b">
        <f>IF(OR(H27="",H$65=0),"",(H27-H$63)*I$4/#REF!)</f>
        <v>0</v>
      </c>
      <c r="J27" s="128" t="e">
        <f>#REF!</f>
        <v>#REF!</v>
      </c>
      <c r="K27" s="120" t="b">
        <f>IF(OR(J27="",J$65=0),"",(J27-J$63)*K$4/#REF!)</f>
        <v>0</v>
      </c>
      <c r="L27" s="128" t="e">
        <f>#REF!</f>
        <v>#REF!</v>
      </c>
      <c r="M27" s="120" t="b">
        <f>IF(OR(L27="",L$65=0),"",(L27-L$63)*M$4/#REF!)</f>
        <v>0</v>
      </c>
      <c r="N27" s="129" t="e">
        <f>A27</f>
        <v>#REF!</v>
      </c>
      <c r="O27" s="130" t="b">
        <f>IF(#REF!&gt;0,#REF!,"")</f>
        <v>0</v>
      </c>
      <c r="P27" s="120" t="b">
        <f>IF(OR(O27="",O$65=0),"",(O27-O$63)*P$4/#REF!)</f>
        <v>0</v>
      </c>
      <c r="Q27" s="130" t="b">
        <f>IF(#REF!&gt;0,#REF!,"")</f>
        <v>0</v>
      </c>
      <c r="R27" s="120" t="b">
        <f>IF(OR(Q27="",Q$65=0),"",(Q27-Q$63)*R$4/#REF!)</f>
        <v>0</v>
      </c>
      <c r="S27" s="130" t="b">
        <f>IF(#REF!&gt;0,#REF!,"")</f>
        <v>0</v>
      </c>
      <c r="T27" s="120" t="b">
        <f>IF(OR(S27="",S$65=0),"",(S27-S$63)*T$4/#REF!)</f>
        <v>0</v>
      </c>
      <c r="U27" s="130" t="b">
        <f>IF(#REF!&gt;0,#REF!,"")</f>
        <v>0</v>
      </c>
      <c r="V27" s="120" t="b">
        <f>IF(OR(U27="",U$65=0),"",(U27-U$63)*V$4/#REF!)</f>
        <v>0</v>
      </c>
      <c r="W27" s="130" t="b">
        <f>IF(#REF!&gt;0,#REF!,"")</f>
        <v>0</v>
      </c>
      <c r="X27" s="120" t="b">
        <f>IF(OR(W27="",W$65=0),"",(W27-W$63)*X$4/#REF!)</f>
        <v>0</v>
      </c>
      <c r="Y27" s="130" t="b">
        <f>IF(#REF!&gt;0,#REF!,"")</f>
        <v>0</v>
      </c>
      <c r="Z27" s="120" t="b">
        <f>IF(OR(Y27="",Y$65=0),"",(Y27-Y$63)*Z$4/#REF!)</f>
        <v>0</v>
      </c>
      <c r="AA27" s="130" t="b">
        <f>IF(#REF!&gt;0,#REF!,"")</f>
        <v>0</v>
      </c>
      <c r="AB27" s="120" t="b">
        <f>IF(OR(AA27="",AA$65=0),"",(AA27-AA$63)*AB$4/#REF!)</f>
        <v>0</v>
      </c>
      <c r="AC27" s="130" t="b">
        <f>IF(#REF!&gt;0,#REF!,"")</f>
        <v>0</v>
      </c>
      <c r="AD27" s="131" t="b">
        <f>IF(OR(AC27="",AC$65=0),"",(AC27-AC$63)*AD$4/#REF!)</f>
        <v>0</v>
      </c>
      <c r="AE27" s="129" t="e">
        <f>A27</f>
        <v>#REF!</v>
      </c>
      <c r="AF27" s="119" t="b">
        <f>IF(#REF!&gt;0,#REF!,"")</f>
        <v>0</v>
      </c>
      <c r="AG27" s="120" t="b">
        <f>IF(OR(AF27="",AF$65=0),"",(AF27-AF$63)*AG$4/#REF!)</f>
        <v>0</v>
      </c>
      <c r="AH27" s="119" t="b">
        <f>IF(#REF!&gt;0,#REF!,"")</f>
        <v>0</v>
      </c>
      <c r="AI27" s="120" t="b">
        <f>IF(OR(AH27="",AH$65=0),"",(AH27-AH$63)*AI$4/#REF!)</f>
        <v>0</v>
      </c>
      <c r="AJ27" s="121" t="b">
        <f>IF(#REF!&gt;0,#REF!,"")</f>
        <v>0</v>
      </c>
      <c r="AK27" s="114" t="b">
        <f>IF(OR(AJ27="",AJ$65=0),"",(AJ27-AJ$63)*AK$4/#REF!)</f>
        <v>0</v>
      </c>
      <c r="AL27" s="122" t="e">
        <f>E27+G27+I27+K27+M27+P27+R27+T27+V27+X27+Z27+AB27+AD27+AG27+AI27+AK27</f>
        <v>#REF!</v>
      </c>
      <c r="AM27" s="123">
        <f>IF(ISERROR(AL27),"",AL27)</f>
      </c>
      <c r="AN27" s="122">
        <f>IF(AM27&lt;&gt;"",((AM27-AM$63)*#REF!/AM$65+#REF!),"")</f>
      </c>
      <c r="AO27" s="123">
        <f>IF(AND(AN27&lt;&gt;"",ISNUMBER(C27)),IF(C27&lt;#REF!,AN27*(1-#REF!/100),AN27),AN27)</f>
      </c>
      <c r="AP27" s="124">
        <f>IF(AO27&lt;&gt;"",(AO27-$AO$63)*#REF!/AO$65+#REF!,"")</f>
      </c>
    </row>
    <row r="28" spans="1:42" ht="15" customHeight="1">
      <c r="A28" s="125" t="e">
        <f>#REF!</f>
        <v>#REF!</v>
      </c>
      <c r="B28" s="126" t="e">
        <f>#REF!</f>
        <v>#REF!</v>
      </c>
      <c r="C28" s="127" t="e">
        <f>#REF!</f>
        <v>#REF!</v>
      </c>
      <c r="D28" s="128" t="e">
        <f>#REF!</f>
        <v>#REF!</v>
      </c>
      <c r="E28" s="120" t="b">
        <f>IF(OR(D28="",D$65=0),"",(D28-D$63)*E$4/#REF!)</f>
        <v>0</v>
      </c>
      <c r="F28" s="128" t="e">
        <f>#REF!</f>
        <v>#REF!</v>
      </c>
      <c r="G28" s="120" t="b">
        <f>IF(OR(F28="",F$65=0),"",(F28-F$63)*G$4/#REF!)</f>
        <v>0</v>
      </c>
      <c r="H28" s="128" t="e">
        <f>#REF!</f>
        <v>#REF!</v>
      </c>
      <c r="I28" s="120" t="b">
        <f>IF(OR(H28="",H$65=0),"",(H28-H$63)*I$4/#REF!)</f>
        <v>0</v>
      </c>
      <c r="J28" s="128" t="e">
        <f>#REF!</f>
        <v>#REF!</v>
      </c>
      <c r="K28" s="120" t="b">
        <f>IF(OR(J28="",J$65=0),"",(J28-J$63)*K$4/#REF!)</f>
        <v>0</v>
      </c>
      <c r="L28" s="128" t="e">
        <f>#REF!</f>
        <v>#REF!</v>
      </c>
      <c r="M28" s="120" t="b">
        <f>IF(OR(L28="",L$65=0),"",(L28-L$63)*M$4/#REF!)</f>
        <v>0</v>
      </c>
      <c r="N28" s="129" t="e">
        <f>A28</f>
        <v>#REF!</v>
      </c>
      <c r="O28" s="130" t="b">
        <f>IF(#REF!&gt;0,#REF!,"")</f>
        <v>0</v>
      </c>
      <c r="P28" s="120" t="b">
        <f>IF(OR(O28="",O$65=0),"",(O28-O$63)*P$4/#REF!)</f>
        <v>0</v>
      </c>
      <c r="Q28" s="130" t="b">
        <f>IF(#REF!&gt;0,#REF!,"")</f>
        <v>0</v>
      </c>
      <c r="R28" s="120" t="b">
        <f>IF(OR(Q28="",Q$65=0),"",(Q28-Q$63)*R$4/#REF!)</f>
        <v>0</v>
      </c>
      <c r="S28" s="130" t="b">
        <f>IF(#REF!&gt;0,#REF!,"")</f>
        <v>0</v>
      </c>
      <c r="T28" s="120" t="b">
        <f>IF(OR(S28="",S$65=0),"",(S28-S$63)*T$4/#REF!)</f>
        <v>0</v>
      </c>
      <c r="U28" s="130" t="b">
        <f>IF(#REF!&gt;0,#REF!,"")</f>
        <v>0</v>
      </c>
      <c r="V28" s="120" t="b">
        <f>IF(OR(U28="",U$65=0),"",(U28-U$63)*V$4/#REF!)</f>
        <v>0</v>
      </c>
      <c r="W28" s="130" t="b">
        <f>IF(#REF!&gt;0,#REF!,"")</f>
        <v>0</v>
      </c>
      <c r="X28" s="120" t="b">
        <f>IF(OR(W28="",W$65=0),"",(W28-W$63)*X$4/#REF!)</f>
        <v>0</v>
      </c>
      <c r="Y28" s="130" t="b">
        <f>IF(#REF!&gt;0,#REF!,"")</f>
        <v>0</v>
      </c>
      <c r="Z28" s="120" t="b">
        <f>IF(OR(Y28="",Y$65=0),"",(Y28-Y$63)*Z$4/#REF!)</f>
        <v>0</v>
      </c>
      <c r="AA28" s="130" t="b">
        <f>IF(#REF!&gt;0,#REF!,"")</f>
        <v>0</v>
      </c>
      <c r="AB28" s="120" t="b">
        <f>IF(OR(AA28="",AA$65=0),"",(AA28-AA$63)*AB$4/#REF!)</f>
        <v>0</v>
      </c>
      <c r="AC28" s="130" t="b">
        <f>IF(#REF!&gt;0,#REF!,"")</f>
        <v>0</v>
      </c>
      <c r="AD28" s="131" t="b">
        <f>IF(OR(AC28="",AC$65=0),"",(AC28-AC$63)*AD$4/#REF!)</f>
        <v>0</v>
      </c>
      <c r="AE28" s="129" t="e">
        <f>A28</f>
        <v>#REF!</v>
      </c>
      <c r="AF28" s="119" t="b">
        <f>IF(#REF!&gt;0,#REF!,"")</f>
        <v>0</v>
      </c>
      <c r="AG28" s="120" t="b">
        <f>IF(OR(AF28="",AF$65=0),"",(AF28-AF$63)*AG$4/#REF!)</f>
        <v>0</v>
      </c>
      <c r="AH28" s="119" t="b">
        <f>IF(#REF!&gt;0,#REF!,"")</f>
        <v>0</v>
      </c>
      <c r="AI28" s="120" t="b">
        <f>IF(OR(AH28="",AH$65=0),"",(AH28-AH$63)*AI$4/#REF!)</f>
        <v>0</v>
      </c>
      <c r="AJ28" s="121" t="b">
        <f>IF(#REF!&gt;0,#REF!,"")</f>
        <v>0</v>
      </c>
      <c r="AK28" s="114" t="b">
        <f>IF(OR(AJ28="",AJ$65=0),"",(AJ28-AJ$63)*AK$4/#REF!)</f>
        <v>0</v>
      </c>
      <c r="AL28" s="122" t="e">
        <f>E28+G28+I28+K28+M28+P28+R28+T28+V28+X28+Z28+AB28+AD28+AG28+AI28+AK28</f>
        <v>#REF!</v>
      </c>
      <c r="AM28" s="123">
        <f>IF(ISERROR(AL28),"",AL28)</f>
      </c>
      <c r="AN28" s="122">
        <f>IF(AM28&lt;&gt;"",((AM28-AM$63)*#REF!/AM$65+#REF!),"")</f>
      </c>
      <c r="AO28" s="123">
        <f>IF(AND(AN28&lt;&gt;"",ISNUMBER(C28)),IF(C28&lt;#REF!,AN28*(1-#REF!/100),AN28),AN28)</f>
      </c>
      <c r="AP28" s="124">
        <f>IF(AO28&lt;&gt;"",(AO28-$AO$63)*#REF!/AO$65+#REF!,"")</f>
      </c>
    </row>
    <row r="29" spans="1:42" ht="15" customHeight="1">
      <c r="A29" s="125" t="e">
        <f>#REF!</f>
        <v>#REF!</v>
      </c>
      <c r="B29" s="126" t="e">
        <f>#REF!</f>
        <v>#REF!</v>
      </c>
      <c r="C29" s="127" t="e">
        <f>#REF!</f>
        <v>#REF!</v>
      </c>
      <c r="D29" s="128" t="e">
        <f>#REF!</f>
        <v>#REF!</v>
      </c>
      <c r="E29" s="120" t="b">
        <f>IF(OR(D29="",D$65=0),"",(D29-D$63)*E$4/#REF!)</f>
        <v>0</v>
      </c>
      <c r="F29" s="128" t="e">
        <f>#REF!</f>
        <v>#REF!</v>
      </c>
      <c r="G29" s="120" t="b">
        <f>IF(OR(F29="",F$65=0),"",(F29-F$63)*G$4/#REF!)</f>
        <v>0</v>
      </c>
      <c r="H29" s="128" t="e">
        <f>#REF!</f>
        <v>#REF!</v>
      </c>
      <c r="I29" s="120" t="b">
        <f>IF(OR(H29="",H$65=0),"",(H29-H$63)*I$4/#REF!)</f>
        <v>0</v>
      </c>
      <c r="J29" s="128" t="e">
        <f>#REF!</f>
        <v>#REF!</v>
      </c>
      <c r="K29" s="120" t="b">
        <f>IF(OR(J29="",J$65=0),"",(J29-J$63)*K$4/#REF!)</f>
        <v>0</v>
      </c>
      <c r="L29" s="128" t="e">
        <f>#REF!</f>
        <v>#REF!</v>
      </c>
      <c r="M29" s="120" t="b">
        <f>IF(OR(L29="",L$65=0),"",(L29-L$63)*M$4/#REF!)</f>
        <v>0</v>
      </c>
      <c r="N29" s="129" t="e">
        <f>A29</f>
        <v>#REF!</v>
      </c>
      <c r="O29" s="130" t="b">
        <f>IF(#REF!&gt;0,#REF!,"")</f>
        <v>0</v>
      </c>
      <c r="P29" s="120" t="b">
        <f>IF(OR(O29="",O$65=0),"",(O29-O$63)*P$4/#REF!)</f>
        <v>0</v>
      </c>
      <c r="Q29" s="130" t="b">
        <f>IF(#REF!&gt;0,#REF!,"")</f>
        <v>0</v>
      </c>
      <c r="R29" s="120" t="b">
        <f>IF(OR(Q29="",Q$65=0),"",(Q29-Q$63)*R$4/#REF!)</f>
        <v>0</v>
      </c>
      <c r="S29" s="130" t="b">
        <f>IF(#REF!&gt;0,#REF!,"")</f>
        <v>0</v>
      </c>
      <c r="T29" s="120" t="b">
        <f>IF(OR(S29="",S$65=0),"",(S29-S$63)*T$4/#REF!)</f>
        <v>0</v>
      </c>
      <c r="U29" s="130" t="b">
        <f>IF(#REF!&gt;0,#REF!,"")</f>
        <v>0</v>
      </c>
      <c r="V29" s="120" t="b">
        <f>IF(OR(U29="",U$65=0),"",(U29-U$63)*V$4/#REF!)</f>
        <v>0</v>
      </c>
      <c r="W29" s="130" t="b">
        <f>IF(#REF!&gt;0,#REF!,"")</f>
        <v>0</v>
      </c>
      <c r="X29" s="120" t="b">
        <f>IF(OR(W29="",W$65=0),"",(W29-W$63)*X$4/#REF!)</f>
        <v>0</v>
      </c>
      <c r="Y29" s="130" t="b">
        <f>IF(#REF!&gt;0,#REF!,"")</f>
        <v>0</v>
      </c>
      <c r="Z29" s="120" t="b">
        <f>IF(OR(Y29="",Y$65=0),"",(Y29-Y$63)*Z$4/#REF!)</f>
        <v>0</v>
      </c>
      <c r="AA29" s="130" t="b">
        <f>IF(#REF!&gt;0,#REF!,"")</f>
        <v>0</v>
      </c>
      <c r="AB29" s="120" t="b">
        <f>IF(OR(AA29="",AA$65=0),"",(AA29-AA$63)*AB$4/#REF!)</f>
        <v>0</v>
      </c>
      <c r="AC29" s="130" t="b">
        <f>IF(#REF!&gt;0,#REF!,"")</f>
        <v>0</v>
      </c>
      <c r="AD29" s="131" t="b">
        <f>IF(OR(AC29="",AC$65=0),"",(AC29-AC$63)*AD$4/#REF!)</f>
        <v>0</v>
      </c>
      <c r="AE29" s="129" t="e">
        <f>A29</f>
        <v>#REF!</v>
      </c>
      <c r="AF29" s="119" t="b">
        <f>IF(#REF!&gt;0,#REF!,"")</f>
        <v>0</v>
      </c>
      <c r="AG29" s="120" t="b">
        <f>IF(OR(AF29="",AF$65=0),"",(AF29-AF$63)*AG$4/#REF!)</f>
        <v>0</v>
      </c>
      <c r="AH29" s="119" t="b">
        <f>IF(#REF!&gt;0,#REF!,"")</f>
        <v>0</v>
      </c>
      <c r="AI29" s="120" t="b">
        <f>IF(OR(AH29="",AH$65=0),"",(AH29-AH$63)*AI$4/#REF!)</f>
        <v>0</v>
      </c>
      <c r="AJ29" s="121" t="b">
        <f>IF(#REF!&gt;0,#REF!,"")</f>
        <v>0</v>
      </c>
      <c r="AK29" s="114" t="b">
        <f>IF(OR(AJ29="",AJ$65=0),"",(AJ29-AJ$63)*AK$4/#REF!)</f>
        <v>0</v>
      </c>
      <c r="AL29" s="122" t="e">
        <f>E29+G29+I29+K29+M29+P29+R29+T29+V29+X29+Z29+AB29+AD29+AG29+AI29+AK29</f>
        <v>#REF!</v>
      </c>
      <c r="AM29" s="123">
        <f>IF(ISERROR(AL29),"",AL29)</f>
      </c>
      <c r="AN29" s="122">
        <f>IF(AM29&lt;&gt;"",((AM29-AM$63)*#REF!/AM$65+#REF!),"")</f>
      </c>
      <c r="AO29" s="123">
        <f>IF(AND(AN29&lt;&gt;"",ISNUMBER(C29)),IF(C29&lt;#REF!,AN29*(1-#REF!/100),AN29),AN29)</f>
      </c>
      <c r="AP29" s="124">
        <f>IF(AO29&lt;&gt;"",(AO29-$AO$63)*#REF!/AO$65+#REF!,"")</f>
      </c>
    </row>
    <row r="30" spans="1:42" ht="15" customHeight="1">
      <c r="A30" s="132" t="e">
        <f>#REF!</f>
        <v>#REF!</v>
      </c>
      <c r="B30" s="133" t="e">
        <f>#REF!</f>
        <v>#REF!</v>
      </c>
      <c r="C30" s="134" t="e">
        <f>#REF!</f>
        <v>#REF!</v>
      </c>
      <c r="D30" s="135" t="e">
        <f>#REF!</f>
        <v>#REF!</v>
      </c>
      <c r="E30" s="136" t="b">
        <f>IF(OR(D30="",D$65=0),"",(D30-D$63)*E$4/#REF!)</f>
        <v>0</v>
      </c>
      <c r="F30" s="135" t="e">
        <f>#REF!</f>
        <v>#REF!</v>
      </c>
      <c r="G30" s="136" t="b">
        <f>IF(OR(F30="",F$65=0),"",(F30-F$63)*G$4/#REF!)</f>
        <v>0</v>
      </c>
      <c r="H30" s="135" t="e">
        <f>#REF!</f>
        <v>#REF!</v>
      </c>
      <c r="I30" s="136" t="b">
        <f>IF(OR(H30="",H$65=0),"",(H30-H$63)*I$4/#REF!)</f>
        <v>0</v>
      </c>
      <c r="J30" s="135" t="e">
        <f>#REF!</f>
        <v>#REF!</v>
      </c>
      <c r="K30" s="136" t="b">
        <f>IF(OR(J30="",J$65=0),"",(J30-J$63)*K$4/#REF!)</f>
        <v>0</v>
      </c>
      <c r="L30" s="135" t="e">
        <f>#REF!</f>
        <v>#REF!</v>
      </c>
      <c r="M30" s="136" t="b">
        <f>IF(OR(L30="",L$65=0),"",(L30-L$63)*M$4/#REF!)</f>
        <v>0</v>
      </c>
      <c r="N30" s="137" t="e">
        <f>A30</f>
        <v>#REF!</v>
      </c>
      <c r="O30" s="121" t="b">
        <f>IF(#REF!&gt;0,#REF!,"")</f>
        <v>0</v>
      </c>
      <c r="P30" s="136" t="b">
        <f>IF(OR(O30="",O$65=0),"",(O30-O$63)*P$4/#REF!)</f>
        <v>0</v>
      </c>
      <c r="Q30" s="121" t="b">
        <f>IF(#REF!&gt;0,#REF!,"")</f>
        <v>0</v>
      </c>
      <c r="R30" s="136" t="b">
        <f>IF(OR(Q30="",Q$65=0),"",(Q30-Q$63)*R$4/#REF!)</f>
        <v>0</v>
      </c>
      <c r="S30" s="121" t="b">
        <f>IF(#REF!&gt;0,#REF!,"")</f>
        <v>0</v>
      </c>
      <c r="T30" s="136" t="b">
        <f>IF(OR(S30="",S$65=0),"",(S30-S$63)*T$4/#REF!)</f>
        <v>0</v>
      </c>
      <c r="U30" s="121" t="b">
        <f>IF(#REF!&gt;0,#REF!,"")</f>
        <v>0</v>
      </c>
      <c r="V30" s="136" t="b">
        <f>IF(OR(U30="",U$65=0),"",(U30-U$63)*V$4/#REF!)</f>
        <v>0</v>
      </c>
      <c r="W30" s="121" t="b">
        <f>IF(#REF!&gt;0,#REF!,"")</f>
        <v>0</v>
      </c>
      <c r="X30" s="136" t="b">
        <f>IF(OR(W30="",W$65=0),"",(W30-W$63)*X$4/#REF!)</f>
        <v>0</v>
      </c>
      <c r="Y30" s="121" t="b">
        <f>IF(#REF!&gt;0,#REF!,"")</f>
        <v>0</v>
      </c>
      <c r="Z30" s="136" t="b">
        <f>IF(OR(Y30="",Y$65=0),"",(Y30-Y$63)*Z$4/#REF!)</f>
        <v>0</v>
      </c>
      <c r="AA30" s="121" t="b">
        <f>IF(#REF!&gt;0,#REF!,"")</f>
        <v>0</v>
      </c>
      <c r="AB30" s="136" t="b">
        <f>IF(OR(AA30="",AA$65=0),"",(AA30-AA$63)*AB$4/#REF!)</f>
        <v>0</v>
      </c>
      <c r="AC30" s="121" t="b">
        <f>IF(#REF!&gt;0,#REF!,"")</f>
        <v>0</v>
      </c>
      <c r="AD30" s="138" t="b">
        <f>IF(OR(AC30="",AC$65=0),"",(AC30-AC$63)*AD$4/#REF!)</f>
        <v>0</v>
      </c>
      <c r="AE30" s="137" t="e">
        <f>A30</f>
        <v>#REF!</v>
      </c>
      <c r="AF30" s="119" t="b">
        <f>IF(#REF!&gt;0,#REF!,"")</f>
        <v>0</v>
      </c>
      <c r="AG30" s="136" t="b">
        <f>IF(OR(AF30="",AF$65=0),"",(AF30-AF$63)*AG$4/#REF!)</f>
        <v>0</v>
      </c>
      <c r="AH30" s="119" t="b">
        <f>IF(#REF!&gt;0,#REF!,"")</f>
        <v>0</v>
      </c>
      <c r="AI30" s="136" t="b">
        <f>IF(OR(AH30="",AH$65=0),"",(AH30-AH$63)*AI$4/#REF!)</f>
        <v>0</v>
      </c>
      <c r="AJ30" s="121" t="b">
        <f>IF(#REF!&gt;0,#REF!,"")</f>
        <v>0</v>
      </c>
      <c r="AK30" s="114" t="b">
        <f>IF(OR(AJ30="",AJ$65=0),"",(AJ30-AJ$63)*AK$4/#REF!)</f>
        <v>0</v>
      </c>
      <c r="AL30" s="122" t="e">
        <f>E30+G30+I30+K30+M30+P30+R30+T30+V30+X30+Z30+AB30+AD30+AG30+AI30+AK30</f>
        <v>#REF!</v>
      </c>
      <c r="AM30" s="123">
        <f>IF(ISERROR(AL30),"",AL30)</f>
      </c>
      <c r="AN30" s="122">
        <f>IF(AM30&lt;&gt;"",((AM30-AM$63)*#REF!/AM$65+#REF!),"")</f>
      </c>
      <c r="AO30" s="123">
        <f>IF(AND(AN30&lt;&gt;"",ISNUMBER(C30)),IF(C30&lt;#REF!,AN30*(1-#REF!/100),AN30),AN30)</f>
      </c>
      <c r="AP30" s="124">
        <f>IF(AO30&lt;&gt;"",(AO30-$AO$63)*#REF!/AO$65+#REF!,"")</f>
      </c>
    </row>
    <row r="31" spans="1:42" ht="15" customHeight="1">
      <c r="A31" s="139"/>
      <c r="B31" s="140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144"/>
      <c r="P31" s="142"/>
      <c r="Q31" s="144"/>
      <c r="R31" s="142"/>
      <c r="S31" s="144"/>
      <c r="T31" s="142"/>
      <c r="U31" s="144"/>
      <c r="V31" s="142"/>
      <c r="W31" s="144"/>
      <c r="X31" s="142"/>
      <c r="Y31" s="144"/>
      <c r="Z31" s="142"/>
      <c r="AA31" s="144"/>
      <c r="AB31" s="142"/>
      <c r="AC31" s="144"/>
      <c r="AD31" s="142"/>
      <c r="AE31" s="143"/>
      <c r="AF31" s="144"/>
      <c r="AG31" s="142"/>
      <c r="AH31" s="144"/>
      <c r="AI31" s="142"/>
      <c r="AJ31" s="145"/>
      <c r="AK31" s="145"/>
      <c r="AL31" s="145"/>
      <c r="AM31" s="145"/>
      <c r="AN31" s="145"/>
      <c r="AO31" s="145"/>
      <c r="AP31" s="141"/>
    </row>
    <row r="32" spans="1:42" ht="12.75">
      <c r="A32" s="146"/>
      <c r="B32" s="147"/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151"/>
      <c r="AL32" s="151"/>
      <c r="AM32" s="151"/>
      <c r="AN32" s="151"/>
      <c r="AO32" s="151"/>
      <c r="AP32"/>
    </row>
    <row r="33" spans="1:42" ht="19.5" customHeight="1">
      <c r="A33" s="89" t="s">
        <v>3</v>
      </c>
      <c r="B33" s="90" t="s">
        <v>4</v>
      </c>
      <c r="C33" s="91" t="s">
        <v>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89" t="s">
        <v>3</v>
      </c>
      <c r="O33" s="152" t="s">
        <v>53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9" t="s">
        <v>3</v>
      </c>
      <c r="AF33" s="92" t="s">
        <v>54</v>
      </c>
      <c r="AG33" s="92"/>
      <c r="AH33" s="92"/>
      <c r="AI33" s="92"/>
      <c r="AJ33" s="153"/>
      <c r="AK33" s="153"/>
      <c r="AL33" s="95" t="s">
        <v>55</v>
      </c>
      <c r="AM33" s="95" t="s">
        <v>56</v>
      </c>
      <c r="AN33" s="96" t="s">
        <v>57</v>
      </c>
      <c r="AO33" s="96" t="s">
        <v>65</v>
      </c>
      <c r="AP33" s="97" t="s">
        <v>66</v>
      </c>
    </row>
    <row r="34" spans="1:42" ht="49.5" customHeight="1">
      <c r="A34" s="89"/>
      <c r="B34" s="90"/>
      <c r="C34" s="91"/>
      <c r="D34" s="98" t="s">
        <v>14</v>
      </c>
      <c r="E34" s="98"/>
      <c r="F34" s="98" t="s">
        <v>15</v>
      </c>
      <c r="G34" s="98"/>
      <c r="H34" s="98" t="s">
        <v>60</v>
      </c>
      <c r="I34" s="98"/>
      <c r="J34" s="98" t="s">
        <v>17</v>
      </c>
      <c r="K34" s="98"/>
      <c r="L34" s="98" t="s">
        <v>18</v>
      </c>
      <c r="M34" s="98"/>
      <c r="N34" s="89"/>
      <c r="O34" s="98" t="s">
        <v>61</v>
      </c>
      <c r="P34" s="98"/>
      <c r="Q34" s="98" t="s">
        <v>12</v>
      </c>
      <c r="R34" s="98"/>
      <c r="S34" s="98" t="s">
        <v>67</v>
      </c>
      <c r="T34" s="98"/>
      <c r="U34" s="98" t="s">
        <v>14</v>
      </c>
      <c r="V34" s="98"/>
      <c r="W34" s="98" t="s">
        <v>15</v>
      </c>
      <c r="X34" s="98"/>
      <c r="Y34" s="98" t="s">
        <v>19</v>
      </c>
      <c r="Z34" s="98"/>
      <c r="AA34" s="98" t="s">
        <v>17</v>
      </c>
      <c r="AB34" s="98"/>
      <c r="AC34" s="100" t="s">
        <v>18</v>
      </c>
      <c r="AD34" s="100"/>
      <c r="AE34" s="89"/>
      <c r="AF34" s="98" t="s">
        <v>22</v>
      </c>
      <c r="AG34" s="98"/>
      <c r="AH34" s="98" t="s">
        <v>23</v>
      </c>
      <c r="AI34" s="98"/>
      <c r="AJ34" s="100" t="s">
        <v>21</v>
      </c>
      <c r="AK34" s="100"/>
      <c r="AL34" s="95"/>
      <c r="AM34" s="95"/>
      <c r="AN34" s="96"/>
      <c r="AO34" s="96"/>
      <c r="AP34" s="97"/>
    </row>
    <row r="35" spans="1:42" ht="15" customHeight="1">
      <c r="A35" s="89"/>
      <c r="B35" s="90"/>
      <c r="C35" s="91"/>
      <c r="D35" s="101" t="s">
        <v>62</v>
      </c>
      <c r="E35" s="98" t="s">
        <v>63</v>
      </c>
      <c r="F35" s="101" t="s">
        <v>62</v>
      </c>
      <c r="G35" s="98" t="s">
        <v>63</v>
      </c>
      <c r="H35" s="101" t="s">
        <v>62</v>
      </c>
      <c r="I35" s="98" t="s">
        <v>63</v>
      </c>
      <c r="J35" s="101" t="s">
        <v>62</v>
      </c>
      <c r="K35" s="98" t="s">
        <v>63</v>
      </c>
      <c r="L35" s="101" t="s">
        <v>62</v>
      </c>
      <c r="M35" s="98" t="s">
        <v>63</v>
      </c>
      <c r="N35" s="89"/>
      <c r="O35" s="101" t="s">
        <v>62</v>
      </c>
      <c r="P35" s="98" t="s">
        <v>63</v>
      </c>
      <c r="Q35" s="101" t="s">
        <v>62</v>
      </c>
      <c r="R35" s="98" t="s">
        <v>63</v>
      </c>
      <c r="S35" s="101" t="s">
        <v>62</v>
      </c>
      <c r="T35" s="98" t="s">
        <v>63</v>
      </c>
      <c r="U35" s="101" t="s">
        <v>62</v>
      </c>
      <c r="V35" s="98" t="s">
        <v>63</v>
      </c>
      <c r="W35" s="101" t="s">
        <v>62</v>
      </c>
      <c r="X35" s="98" t="s">
        <v>63</v>
      </c>
      <c r="Y35" s="101" t="s">
        <v>62</v>
      </c>
      <c r="Z35" s="98" t="s">
        <v>63</v>
      </c>
      <c r="AA35" s="101" t="s">
        <v>62</v>
      </c>
      <c r="AB35" s="98" t="s">
        <v>63</v>
      </c>
      <c r="AC35" s="101" t="s">
        <v>62</v>
      </c>
      <c r="AD35" s="100" t="s">
        <v>63</v>
      </c>
      <c r="AE35" s="89"/>
      <c r="AF35" s="101" t="s">
        <v>62</v>
      </c>
      <c r="AG35" s="98" t="s">
        <v>63</v>
      </c>
      <c r="AH35" s="101" t="s">
        <v>62</v>
      </c>
      <c r="AI35" s="98" t="s">
        <v>63</v>
      </c>
      <c r="AJ35" s="101" t="s">
        <v>62</v>
      </c>
      <c r="AK35" s="100" t="s">
        <v>63</v>
      </c>
      <c r="AL35" s="95"/>
      <c r="AM35" s="95"/>
      <c r="AN35" s="96"/>
      <c r="AO35" s="96"/>
      <c r="AP35" s="97"/>
    </row>
    <row r="36" spans="1:42" ht="15" customHeight="1">
      <c r="A36" s="89"/>
      <c r="B36" s="90"/>
      <c r="C36" s="91"/>
      <c r="D36" s="91"/>
      <c r="E36" s="154">
        <f>TEXT(#REF!,"00")</f>
      </c>
      <c r="F36" s="101"/>
      <c r="G36" s="103">
        <f>TEXT(#REF!,"00")</f>
      </c>
      <c r="H36" s="101"/>
      <c r="I36" s="103">
        <f>TEXT(#REF!,"00")</f>
      </c>
      <c r="J36" s="101"/>
      <c r="K36" s="103">
        <f>TEXT(#REF!,"00")</f>
      </c>
      <c r="L36" s="101"/>
      <c r="M36" s="103">
        <f>TEXT(#REF!,"00")</f>
      </c>
      <c r="N36" s="89"/>
      <c r="O36" s="101"/>
      <c r="P36" s="103" t="e">
        <f>TEXT(#REF!/100,"0.00")</f>
        <v>#REF!</v>
      </c>
      <c r="Q36" s="101"/>
      <c r="R36" s="103" t="e">
        <f>TEXT(#REF!/100,"0.00")</f>
        <v>#REF!</v>
      </c>
      <c r="S36" s="101"/>
      <c r="T36" s="103" t="e">
        <f>TEXT(#REF!/100,"0.00")</f>
        <v>#REF!</v>
      </c>
      <c r="U36" s="101"/>
      <c r="V36" s="103" t="e">
        <f>TEXT(#REF!/100,"0.00")</f>
        <v>#REF!</v>
      </c>
      <c r="W36" s="101"/>
      <c r="X36" s="103" t="e">
        <f>TEXT(#REF!/100,"0.00")</f>
        <v>#REF!</v>
      </c>
      <c r="Y36" s="101"/>
      <c r="Z36" s="103" t="e">
        <f>TEXT(#REF!/100,"0.00")</f>
        <v>#REF!</v>
      </c>
      <c r="AA36" s="101"/>
      <c r="AB36" s="103" t="e">
        <f>TEXT(#REF!/100,"0.00")</f>
        <v>#REF!</v>
      </c>
      <c r="AC36" s="101"/>
      <c r="AD36" s="105" t="e">
        <f>TEXT(#REF!/100,"0.00")</f>
        <v>#REF!</v>
      </c>
      <c r="AE36" s="89"/>
      <c r="AF36" s="101"/>
      <c r="AG36" s="103" t="e">
        <f>TEXT(#REF!/100,"0.00")</f>
        <v>#REF!</v>
      </c>
      <c r="AH36" s="101"/>
      <c r="AI36" s="103" t="e">
        <f>TEXT(#REF!/100,"0.00")</f>
        <v>#REF!</v>
      </c>
      <c r="AJ36" s="101"/>
      <c r="AK36" s="105" t="e">
        <f>#REF!</f>
        <v>#REF!</v>
      </c>
      <c r="AL36" s="95"/>
      <c r="AM36" s="95"/>
      <c r="AN36" s="96"/>
      <c r="AO36" s="96"/>
      <c r="AP36" s="97"/>
    </row>
    <row r="37" spans="1:42" ht="15" customHeight="1">
      <c r="A37" s="89"/>
      <c r="B37" s="90"/>
      <c r="C37" s="91"/>
      <c r="D37" s="91"/>
      <c r="E37" s="106" t="s">
        <v>64</v>
      </c>
      <c r="F37" s="101"/>
      <c r="G37" s="106" t="s">
        <v>64</v>
      </c>
      <c r="H37" s="101"/>
      <c r="I37" s="106" t="s">
        <v>64</v>
      </c>
      <c r="J37" s="101"/>
      <c r="K37" s="106" t="s">
        <v>64</v>
      </c>
      <c r="L37" s="101"/>
      <c r="M37" s="106" t="s">
        <v>64</v>
      </c>
      <c r="N37" s="89"/>
      <c r="O37" s="101"/>
      <c r="P37" s="106" t="s">
        <v>64</v>
      </c>
      <c r="Q37" s="101"/>
      <c r="R37" s="106" t="s">
        <v>64</v>
      </c>
      <c r="S37" s="101"/>
      <c r="T37" s="106" t="s">
        <v>64</v>
      </c>
      <c r="U37" s="101"/>
      <c r="V37" s="106" t="s">
        <v>64</v>
      </c>
      <c r="W37" s="101"/>
      <c r="X37" s="106" t="s">
        <v>64</v>
      </c>
      <c r="Y37" s="101"/>
      <c r="Z37" s="106" t="s">
        <v>64</v>
      </c>
      <c r="AA37" s="101"/>
      <c r="AB37" s="106" t="s">
        <v>64</v>
      </c>
      <c r="AC37" s="101"/>
      <c r="AD37" s="109" t="s">
        <v>64</v>
      </c>
      <c r="AE37" s="89"/>
      <c r="AF37" s="101"/>
      <c r="AG37" s="106" t="s">
        <v>64</v>
      </c>
      <c r="AH37" s="101"/>
      <c r="AI37" s="106" t="s">
        <v>64</v>
      </c>
      <c r="AJ37" s="101"/>
      <c r="AK37" s="109" t="s">
        <v>64</v>
      </c>
      <c r="AL37" s="95"/>
      <c r="AM37" s="95"/>
      <c r="AN37" s="96"/>
      <c r="AO37" s="96"/>
      <c r="AP37" s="97"/>
    </row>
    <row r="38" spans="1:42" ht="15" customHeight="1">
      <c r="A38" s="110" t="e">
        <f>#REF!</f>
        <v>#REF!</v>
      </c>
      <c r="B38" s="111" t="e">
        <f>#REF!</f>
        <v>#REF!</v>
      </c>
      <c r="C38" s="112" t="e">
        <f>#REF!</f>
        <v>#REF!</v>
      </c>
      <c r="D38" s="113" t="e">
        <f>#REF!</f>
        <v>#REF!</v>
      </c>
      <c r="E38" s="114" t="b">
        <f>IF(OR(D38="",D$65=0),"",(D38-D$63)*E$4/#REF!)</f>
        <v>0</v>
      </c>
      <c r="F38" s="113" t="e">
        <f>#REF!</f>
        <v>#REF!</v>
      </c>
      <c r="G38" s="114" t="b">
        <f>IF(OR(F38="",F$65=0),"",(F38-F$63)*G$4/#REF!)</f>
        <v>0</v>
      </c>
      <c r="H38" s="113" t="e">
        <f>#REF!</f>
        <v>#REF!</v>
      </c>
      <c r="I38" s="114" t="b">
        <f>IF(OR(H38="",H$65=0),"",(H38-H$63)*I$4/#REF!)</f>
        <v>0</v>
      </c>
      <c r="J38" s="113" t="e">
        <f>#REF!</f>
        <v>#REF!</v>
      </c>
      <c r="K38" s="114" t="b">
        <f>IF(OR(J38="",J$65=0),"",(J38-J$63)*K$4/#REF!)</f>
        <v>0</v>
      </c>
      <c r="L38" s="113" t="e">
        <f>#REF!</f>
        <v>#REF!</v>
      </c>
      <c r="M38" s="114" t="b">
        <f>IF(OR(L38="",L$65=0),"",(L38-L$63)*M$4/#REF!)</f>
        <v>0</v>
      </c>
      <c r="N38" s="155" t="e">
        <f>A38</f>
        <v>#REF!</v>
      </c>
      <c r="O38" s="119" t="b">
        <f>IF(#REF!&gt;0,#REF!,"")</f>
        <v>0</v>
      </c>
      <c r="P38" s="120" t="b">
        <f>IF(OR(O38="",O$65=0),"",(O38-O$63)*P$4/#REF!)</f>
        <v>0</v>
      </c>
      <c r="Q38" s="119" t="b">
        <f>IF(#REF!&gt;0,#REF!,"")</f>
        <v>0</v>
      </c>
      <c r="R38" s="120" t="b">
        <f>IF(OR(Q38="",Q$65=0),"",(Q38-Q$63)*R$4/#REF!)</f>
        <v>0</v>
      </c>
      <c r="S38" s="119" t="b">
        <f>IF(#REF!&gt;0,#REF!,"")</f>
        <v>0</v>
      </c>
      <c r="T38" s="120" t="b">
        <f>IF(OR(S38="",S$65=0),"",(S38-S$63)*T$4/#REF!)</f>
        <v>0</v>
      </c>
      <c r="U38" s="119" t="b">
        <f>IF(#REF!&gt;0,#REF!,"")</f>
        <v>0</v>
      </c>
      <c r="V38" s="120" t="b">
        <f>IF(OR(U38="",U$65=0),"",(U38-U$63)*V$4/#REF!)</f>
        <v>0</v>
      </c>
      <c r="W38" s="119" t="b">
        <f>IF(#REF!&gt;0,#REF!,"")</f>
        <v>0</v>
      </c>
      <c r="X38" s="120" t="b">
        <f>IF(OR(W38="",W$65=0),"",(W38-W$63)*X$4/#REF!)</f>
        <v>0</v>
      </c>
      <c r="Y38" s="119" t="b">
        <f>IF(#REF!&gt;0,#REF!,"")</f>
        <v>0</v>
      </c>
      <c r="Z38" s="120" t="b">
        <f>IF(OR(Y38="",Y$65=0),"",(Y38-Y$63)*Z$4/#REF!)</f>
        <v>0</v>
      </c>
      <c r="AA38" s="119" t="b">
        <f>IF(#REF!&gt;0,#REF!,"")</f>
        <v>0</v>
      </c>
      <c r="AB38" s="120" t="b">
        <f>IF(OR(AA38="",AA$65=0),"",(AA38-AA$63)*AB$4/#REF!)</f>
        <v>0</v>
      </c>
      <c r="AC38" s="119" t="b">
        <f>IF(#REF!&gt;0,#REF!,"")</f>
        <v>0</v>
      </c>
      <c r="AD38" s="131" t="b">
        <f>IF(OR(AC38="",AC$65=0),"",(AC38-AC$63)*AD$4/#REF!)</f>
        <v>0</v>
      </c>
      <c r="AE38" s="115" t="e">
        <f>A38</f>
        <v>#REF!</v>
      </c>
      <c r="AF38" s="116" t="b">
        <f>IF(#REF!&gt;0,#REF!,"")</f>
        <v>0</v>
      </c>
      <c r="AG38" s="114" t="b">
        <f>IF(OR(AF38="",AF$65=0),"",(AF38-AF$63)*AG$4/#REF!)</f>
        <v>0</v>
      </c>
      <c r="AH38" s="116" t="b">
        <f>IF(#REF!&gt;0,#REF!,"")</f>
        <v>0</v>
      </c>
      <c r="AI38" s="114" t="b">
        <f>IF(OR(AH38="",AH$65=0),"",(AH38-AH$63)*AI$4/#REF!)</f>
        <v>0</v>
      </c>
      <c r="AJ38" s="116" t="b">
        <f>IF(#REF!&gt;0,#REF!,"")</f>
        <v>0</v>
      </c>
      <c r="AK38" s="114" t="b">
        <f>IF(OR(AJ38="",AJ$65=0),"",(AJ38-AJ$63)*AK$4/#REF!)</f>
        <v>0</v>
      </c>
      <c r="AL38" s="122" t="e">
        <f>E38+G38+I38+K38+M38+P38+R38+T38+V38+X38+Z38+AB38+AD38+AG38+AI38+AK38</f>
        <v>#REF!</v>
      </c>
      <c r="AM38" s="123">
        <f>IF(ISERROR(AL38),"",AL38)</f>
      </c>
      <c r="AN38" s="122">
        <f>IF(AM38&lt;&gt;"",((AM38-AM$63)*#REF!/AM$65+#REF!),"")</f>
      </c>
      <c r="AO38" s="123">
        <f>IF(AND(AN38&lt;&gt;"",ISNUMBER(C38)),IF(C38&lt;#REF!,AN38*(1-#REF!/100),AN38),AN38)</f>
      </c>
      <c r="AP38" s="124">
        <f>IF(AO38&lt;&gt;"",(AO38-$AO$63)*#REF!/AO$65+#REF!,"")</f>
      </c>
    </row>
    <row r="39" spans="1:42" ht="15" customHeight="1">
      <c r="A39" s="125" t="e">
        <f>#REF!</f>
        <v>#REF!</v>
      </c>
      <c r="B39" s="126" t="e">
        <f>#REF!</f>
        <v>#REF!</v>
      </c>
      <c r="C39" s="127" t="e">
        <f>#REF!</f>
        <v>#REF!</v>
      </c>
      <c r="D39" s="128" t="e">
        <f>#REF!</f>
        <v>#REF!</v>
      </c>
      <c r="E39" s="120" t="b">
        <f>IF(OR(D39="",D$65=0),"",(D39-D$63)*E$4/#REF!)</f>
        <v>0</v>
      </c>
      <c r="F39" s="128" t="e">
        <f>#REF!</f>
        <v>#REF!</v>
      </c>
      <c r="G39" s="120" t="b">
        <f>IF(OR(F39="",F$65=0),"",(F39-F$63)*G$4/#REF!)</f>
        <v>0</v>
      </c>
      <c r="H39" s="128" t="e">
        <f>#REF!</f>
        <v>#REF!</v>
      </c>
      <c r="I39" s="120" t="b">
        <f>IF(OR(H39="",H$65=0),"",(H39-H$63)*I$4/#REF!)</f>
        <v>0</v>
      </c>
      <c r="J39" s="128" t="e">
        <f>#REF!</f>
        <v>#REF!</v>
      </c>
      <c r="K39" s="120" t="b">
        <f>IF(OR(J39="",J$65=0),"",(J39-J$63)*K$4/#REF!)</f>
        <v>0</v>
      </c>
      <c r="L39" s="128" t="e">
        <f>#REF!</f>
        <v>#REF!</v>
      </c>
      <c r="M39" s="120" t="b">
        <f>IF(OR(L39="",L$65=0),"",(L39-L$63)*M$4/#REF!)</f>
        <v>0</v>
      </c>
      <c r="N39" s="156" t="e">
        <f>A39</f>
        <v>#REF!</v>
      </c>
      <c r="O39" s="130" t="b">
        <f>IF(#REF!&gt;0,#REF!,"")</f>
        <v>0</v>
      </c>
      <c r="P39" s="120" t="b">
        <f>IF(OR(O39="",O$65=0),"",(O39-O$63)*P$4/#REF!)</f>
        <v>0</v>
      </c>
      <c r="Q39" s="130" t="b">
        <f>IF(#REF!&gt;0,#REF!,"")</f>
        <v>0</v>
      </c>
      <c r="R39" s="120" t="b">
        <f>IF(OR(Q39="",Q$65=0),"",(Q39-Q$63)*R$4/#REF!)</f>
        <v>0</v>
      </c>
      <c r="S39" s="130" t="b">
        <f>IF(#REF!&gt;0,#REF!,"")</f>
        <v>0</v>
      </c>
      <c r="T39" s="120" t="b">
        <f>IF(OR(S39="",S$65=0),"",(S39-S$63)*T$4/#REF!)</f>
        <v>0</v>
      </c>
      <c r="U39" s="130" t="b">
        <f>IF(#REF!&gt;0,#REF!,"")</f>
        <v>0</v>
      </c>
      <c r="V39" s="120" t="b">
        <f>IF(OR(U39="",U$65=0),"",(U39-U$63)*V$4/#REF!)</f>
        <v>0</v>
      </c>
      <c r="W39" s="130" t="b">
        <f>IF(#REF!&gt;0,#REF!,"")</f>
        <v>0</v>
      </c>
      <c r="X39" s="120" t="b">
        <f>IF(OR(W39="",W$65=0),"",(W39-W$63)*X$4/#REF!)</f>
        <v>0</v>
      </c>
      <c r="Y39" s="130" t="b">
        <f>IF(#REF!&gt;0,#REF!,"")</f>
        <v>0</v>
      </c>
      <c r="Z39" s="120" t="b">
        <f>IF(OR(Y39="",Y$65=0),"",(Y39-Y$63)*Z$4/#REF!)</f>
        <v>0</v>
      </c>
      <c r="AA39" s="130" t="b">
        <f>IF(#REF!&gt;0,#REF!,"")</f>
        <v>0</v>
      </c>
      <c r="AB39" s="120" t="b">
        <f>IF(OR(AA39="",AA$65=0),"",(AA39-AA$63)*AB$4/#REF!)</f>
        <v>0</v>
      </c>
      <c r="AC39" s="130" t="b">
        <f>IF(#REF!&gt;0,#REF!,"")</f>
        <v>0</v>
      </c>
      <c r="AD39" s="131" t="b">
        <f>IF(OR(AC39="",AC$65=0),"",(AC39-AC$63)*AD$4/#REF!)</f>
        <v>0</v>
      </c>
      <c r="AE39" s="129" t="e">
        <f>A39</f>
        <v>#REF!</v>
      </c>
      <c r="AF39" s="116" t="b">
        <f>IF(#REF!&gt;0,#REF!,"")</f>
        <v>0</v>
      </c>
      <c r="AG39" s="120" t="b">
        <f>IF(OR(AF39="",AF$65=0),"",(AF39-AF$63)*AG$4/#REF!)</f>
        <v>0</v>
      </c>
      <c r="AH39" s="116" t="b">
        <f>IF(#REF!&gt;0,#REF!,"")</f>
        <v>0</v>
      </c>
      <c r="AI39" s="120" t="b">
        <f>IF(OR(AH39="",AH$65=0),"",(AH39-AH$63)*AI$4/#REF!)</f>
        <v>0</v>
      </c>
      <c r="AJ39" s="130" t="b">
        <f>IF(#REF!&gt;0,#REF!,"")</f>
        <v>0</v>
      </c>
      <c r="AK39" s="114" t="b">
        <f>IF(OR(AJ39="",AJ$65=0),"",(AJ39-AJ$63)*AK$4/#REF!)</f>
        <v>0</v>
      </c>
      <c r="AL39" s="122" t="e">
        <f>E39+G39+I39+K39+M39+P39+R39+T39+V39+X39+Z39+AB39+AD39+AG39+AI39+AK39</f>
        <v>#REF!</v>
      </c>
      <c r="AM39" s="123">
        <f>IF(ISERROR(AL39),"",AL39)</f>
      </c>
      <c r="AN39" s="122">
        <f>IF(AM39&lt;&gt;"",((AM39-AM$63)*#REF!/AM$65+#REF!),"")</f>
      </c>
      <c r="AO39" s="123">
        <f>IF(AND(AN39&lt;&gt;"",ISNUMBER(C39)),IF(C39&lt;#REF!,AN39*(1-#REF!/100),AN39),AN39)</f>
      </c>
      <c r="AP39" s="124">
        <f>IF(AO39&lt;&gt;"",(AO39-$AO$63)*#REF!/AO$65+#REF!,"")</f>
      </c>
    </row>
    <row r="40" spans="1:42" ht="15" customHeight="1">
      <c r="A40" s="125" t="e">
        <f>#REF!</f>
        <v>#REF!</v>
      </c>
      <c r="B40" s="126" t="e">
        <f>#REF!</f>
        <v>#REF!</v>
      </c>
      <c r="C40" s="127" t="e">
        <f>#REF!</f>
        <v>#REF!</v>
      </c>
      <c r="D40" s="128" t="e">
        <f>#REF!</f>
        <v>#REF!</v>
      </c>
      <c r="E40" s="120" t="b">
        <f>IF(OR(D40="",D$65=0),"",(D40-D$63)*E$4/#REF!)</f>
        <v>0</v>
      </c>
      <c r="F40" s="128" t="e">
        <f>#REF!</f>
        <v>#REF!</v>
      </c>
      <c r="G40" s="120" t="b">
        <f>IF(OR(F40="",F$65=0),"",(F40-F$63)*G$4/#REF!)</f>
        <v>0</v>
      </c>
      <c r="H40" s="128" t="e">
        <f>#REF!</f>
        <v>#REF!</v>
      </c>
      <c r="I40" s="120" t="b">
        <f>IF(OR(H40="",H$65=0),"",(H40-H$63)*I$4/#REF!)</f>
        <v>0</v>
      </c>
      <c r="J40" s="128" t="e">
        <f>#REF!</f>
        <v>#REF!</v>
      </c>
      <c r="K40" s="120" t="b">
        <f>IF(OR(J40="",J$65=0),"",(J40-J$63)*K$4/#REF!)</f>
        <v>0</v>
      </c>
      <c r="L40" s="128" t="e">
        <f>#REF!</f>
        <v>#REF!</v>
      </c>
      <c r="M40" s="120" t="b">
        <f>IF(OR(L40="",L$65=0),"",(L40-L$63)*M$4/#REF!)</f>
        <v>0</v>
      </c>
      <c r="N40" s="156" t="e">
        <f>A40</f>
        <v>#REF!</v>
      </c>
      <c r="O40" s="130" t="b">
        <f>IF(#REF!&gt;0,#REF!,"")</f>
        <v>0</v>
      </c>
      <c r="P40" s="120" t="b">
        <f>IF(OR(O40="",O$65=0),"",(O40-O$63)*P$4/#REF!)</f>
        <v>0</v>
      </c>
      <c r="Q40" s="130" t="b">
        <f>IF(#REF!&gt;0,#REF!,"")</f>
        <v>0</v>
      </c>
      <c r="R40" s="120" t="b">
        <f>IF(OR(Q40="",Q$65=0),"",(Q40-Q$63)*R$4/#REF!)</f>
        <v>0</v>
      </c>
      <c r="S40" s="130" t="b">
        <f>IF(#REF!&gt;0,#REF!,"")</f>
        <v>0</v>
      </c>
      <c r="T40" s="120" t="b">
        <f>IF(OR(S40="",S$65=0),"",(S40-S$63)*T$4/#REF!)</f>
        <v>0</v>
      </c>
      <c r="U40" s="130" t="b">
        <f>IF(#REF!&gt;0,#REF!,"")</f>
        <v>0</v>
      </c>
      <c r="V40" s="120" t="b">
        <f>IF(OR(U40="",U$65=0),"",(U40-U$63)*V$4/#REF!)</f>
        <v>0</v>
      </c>
      <c r="W40" s="130" t="b">
        <f>IF(#REF!&gt;0,#REF!,"")</f>
        <v>0</v>
      </c>
      <c r="X40" s="120" t="b">
        <f>IF(OR(W40="",W$65=0),"",(W40-W$63)*X$4/#REF!)</f>
        <v>0</v>
      </c>
      <c r="Y40" s="130" t="b">
        <f>IF(#REF!&gt;0,#REF!,"")</f>
        <v>0</v>
      </c>
      <c r="Z40" s="120" t="b">
        <f>IF(OR(Y40="",Y$65=0),"",(Y40-Y$63)*Z$4/#REF!)</f>
        <v>0</v>
      </c>
      <c r="AA40" s="130" t="b">
        <f>IF(#REF!&gt;0,#REF!,"")</f>
        <v>0</v>
      </c>
      <c r="AB40" s="120" t="b">
        <f>IF(OR(AA40="",AA$65=0),"",(AA40-AA$63)*AB$4/#REF!)</f>
        <v>0</v>
      </c>
      <c r="AC40" s="130" t="b">
        <f>IF(#REF!&gt;0,#REF!,"")</f>
        <v>0</v>
      </c>
      <c r="AD40" s="131" t="b">
        <f>IF(OR(AC40="",AC$65=0),"",(AC40-AC$63)*AD$4/#REF!)</f>
        <v>0</v>
      </c>
      <c r="AE40" s="129" t="e">
        <f>A40</f>
        <v>#REF!</v>
      </c>
      <c r="AF40" s="116" t="b">
        <f>IF(#REF!&gt;0,#REF!,"")</f>
        <v>0</v>
      </c>
      <c r="AG40" s="120" t="b">
        <f>IF(OR(AF40="",AF$65=0),"",(AF40-AF$63)*AG$4/#REF!)</f>
        <v>0</v>
      </c>
      <c r="AH40" s="116" t="b">
        <f>IF(#REF!&gt;0,#REF!,"")</f>
        <v>0</v>
      </c>
      <c r="AI40" s="120" t="b">
        <f>IF(OR(AH40="",AH$65=0),"",(AH40-AH$63)*AI$4/#REF!)</f>
        <v>0</v>
      </c>
      <c r="AJ40" s="130" t="b">
        <f>IF(#REF!&gt;0,#REF!,"")</f>
        <v>0</v>
      </c>
      <c r="AK40" s="114" t="b">
        <f>IF(OR(AJ40="",AJ$65=0),"",(AJ40-AJ$63)*AK$4/#REF!)</f>
        <v>0</v>
      </c>
      <c r="AL40" s="122" t="e">
        <f>E40+G40+I40+K40+M40+P40+R40+T40+V40+X40+Z40+AB40+AD40+AG40+AI40+AK40</f>
        <v>#REF!</v>
      </c>
      <c r="AM40" s="123">
        <f>IF(ISERROR(AL40),"",AL40)</f>
      </c>
      <c r="AN40" s="122">
        <f>IF(AM40&lt;&gt;"",((AM40-AM$63)*#REF!/AM$65+#REF!),"")</f>
      </c>
      <c r="AO40" s="123">
        <f>IF(AND(AN40&lt;&gt;"",ISNUMBER(C40)),IF(C40&lt;#REF!,AN40*(1-#REF!/100),AN40),AN40)</f>
      </c>
      <c r="AP40" s="124">
        <f>IF(AO40&lt;&gt;"",(AO40-$AO$63)*#REF!/AO$65+#REF!,"")</f>
      </c>
    </row>
    <row r="41" spans="1:42" ht="15" customHeight="1">
      <c r="A41" s="125" t="e">
        <f>#REF!</f>
        <v>#REF!</v>
      </c>
      <c r="B41" s="126" t="e">
        <f>#REF!</f>
        <v>#REF!</v>
      </c>
      <c r="C41" s="127" t="e">
        <f>#REF!</f>
        <v>#REF!</v>
      </c>
      <c r="D41" s="128" t="e">
        <f>#REF!</f>
        <v>#REF!</v>
      </c>
      <c r="E41" s="120" t="b">
        <f>IF(OR(D41="",D$65=0),"",(D41-D$63)*E$4/#REF!)</f>
        <v>0</v>
      </c>
      <c r="F41" s="128" t="e">
        <f>#REF!</f>
        <v>#REF!</v>
      </c>
      <c r="G41" s="120" t="b">
        <f>IF(OR(F41="",F$65=0),"",(F41-F$63)*G$4/#REF!)</f>
        <v>0</v>
      </c>
      <c r="H41" s="128" t="e">
        <f>#REF!</f>
        <v>#REF!</v>
      </c>
      <c r="I41" s="120" t="b">
        <f>IF(OR(H41="",H$65=0),"",(H41-H$63)*I$4/#REF!)</f>
        <v>0</v>
      </c>
      <c r="J41" s="128" t="e">
        <f>#REF!</f>
        <v>#REF!</v>
      </c>
      <c r="K41" s="120" t="b">
        <f>IF(OR(J41="",J$65=0),"",(J41-J$63)*K$4/#REF!)</f>
        <v>0</v>
      </c>
      <c r="L41" s="128" t="e">
        <f>#REF!</f>
        <v>#REF!</v>
      </c>
      <c r="M41" s="120" t="b">
        <f>IF(OR(L41="",L$65=0),"",(L41-L$63)*M$4/#REF!)</f>
        <v>0</v>
      </c>
      <c r="N41" s="156" t="e">
        <f>A41</f>
        <v>#REF!</v>
      </c>
      <c r="O41" s="130" t="b">
        <f>IF(#REF!&gt;0,#REF!,"")</f>
        <v>0</v>
      </c>
      <c r="P41" s="120" t="b">
        <f>IF(OR(O41="",O$65=0),"",(O41-O$63)*P$4/#REF!)</f>
        <v>0</v>
      </c>
      <c r="Q41" s="130" t="b">
        <f>IF(#REF!&gt;0,#REF!,"")</f>
        <v>0</v>
      </c>
      <c r="R41" s="120" t="b">
        <f>IF(OR(Q41="",Q$65=0),"",(Q41-Q$63)*R$4/#REF!)</f>
        <v>0</v>
      </c>
      <c r="S41" s="130" t="b">
        <f>IF(#REF!&gt;0,#REF!,"")</f>
        <v>0</v>
      </c>
      <c r="T41" s="120" t="b">
        <f>IF(OR(S41="",S$65=0),"",(S41-S$63)*T$4/#REF!)</f>
        <v>0</v>
      </c>
      <c r="U41" s="130" t="b">
        <f>IF(#REF!&gt;0,#REF!,"")</f>
        <v>0</v>
      </c>
      <c r="V41" s="120" t="b">
        <f>IF(OR(U41="",U$65=0),"",(U41-U$63)*V$4/#REF!)</f>
        <v>0</v>
      </c>
      <c r="W41" s="130" t="b">
        <f>IF(#REF!&gt;0,#REF!,"")</f>
        <v>0</v>
      </c>
      <c r="X41" s="120" t="b">
        <f>IF(OR(W41="",W$65=0),"",(W41-W$63)*X$4/#REF!)</f>
        <v>0</v>
      </c>
      <c r="Y41" s="130" t="b">
        <f>IF(#REF!&gt;0,#REF!,"")</f>
        <v>0</v>
      </c>
      <c r="Z41" s="120" t="b">
        <f>IF(OR(Y41="",Y$65=0),"",(Y41-Y$63)*Z$4/#REF!)</f>
        <v>0</v>
      </c>
      <c r="AA41" s="130" t="b">
        <f>IF(#REF!&gt;0,#REF!,"")</f>
        <v>0</v>
      </c>
      <c r="AB41" s="120" t="b">
        <f>IF(OR(AA41="",AA$65=0),"",(AA41-AA$63)*AB$4/#REF!)</f>
        <v>0</v>
      </c>
      <c r="AC41" s="130" t="b">
        <f>IF(#REF!&gt;0,#REF!,"")</f>
        <v>0</v>
      </c>
      <c r="AD41" s="131" t="b">
        <f>IF(OR(AC41="",AC$65=0),"",(AC41-AC$63)*AD$4/#REF!)</f>
        <v>0</v>
      </c>
      <c r="AE41" s="129" t="e">
        <f>A41</f>
        <v>#REF!</v>
      </c>
      <c r="AF41" s="116" t="b">
        <f>IF(#REF!&gt;0,#REF!,"")</f>
        <v>0</v>
      </c>
      <c r="AG41" s="120" t="b">
        <f>IF(OR(AF41="",AF$65=0),"",(AF41-AF$63)*AG$4/#REF!)</f>
        <v>0</v>
      </c>
      <c r="AH41" s="116" t="b">
        <f>IF(#REF!&gt;0,#REF!,"")</f>
        <v>0</v>
      </c>
      <c r="AI41" s="120" t="b">
        <f>IF(OR(AH41="",AH$65=0),"",(AH41-AH$63)*AI$4/#REF!)</f>
        <v>0</v>
      </c>
      <c r="AJ41" s="130" t="b">
        <f>IF(#REF!&gt;0,#REF!,"")</f>
        <v>0</v>
      </c>
      <c r="AK41" s="114" t="b">
        <f>IF(OR(AJ41="",AJ$65=0),"",(AJ41-AJ$63)*AK$4/#REF!)</f>
        <v>0</v>
      </c>
      <c r="AL41" s="122" t="e">
        <f>E41+G41+I41+K41+M41+P41+R41+T41+V41+X41+Z41+AB41+AD41+AG41+AI41+AK41</f>
        <v>#REF!</v>
      </c>
      <c r="AM41" s="123">
        <f>IF(ISERROR(AL41),"",AL41)</f>
      </c>
      <c r="AN41" s="122">
        <f>IF(AM41&lt;&gt;"",((AM41-AM$63)*#REF!/AM$65+#REF!),"")</f>
      </c>
      <c r="AO41" s="123">
        <f>IF(AND(AN41&lt;&gt;"",ISNUMBER(C41)),IF(C41&lt;#REF!,AN41*(1-#REF!/100),AN41),AN41)</f>
      </c>
      <c r="AP41" s="124">
        <f>IF(AO41&lt;&gt;"",(AO41-$AO$63)*#REF!/AO$65+#REF!,"")</f>
      </c>
    </row>
    <row r="42" spans="1:42" ht="15" customHeight="1">
      <c r="A42" s="125" t="e">
        <f>#REF!</f>
        <v>#REF!</v>
      </c>
      <c r="B42" s="126" t="e">
        <f>#REF!</f>
        <v>#REF!</v>
      </c>
      <c r="C42" s="127" t="e">
        <f>#REF!</f>
        <v>#REF!</v>
      </c>
      <c r="D42" s="128" t="e">
        <f>#REF!</f>
        <v>#REF!</v>
      </c>
      <c r="E42" s="120" t="b">
        <f>IF(OR(D42="",D$65=0),"",(D42-D$63)*E$4/#REF!)</f>
        <v>0</v>
      </c>
      <c r="F42" s="128" t="e">
        <f>#REF!</f>
        <v>#REF!</v>
      </c>
      <c r="G42" s="120" t="b">
        <f>IF(OR(F42="",F$65=0),"",(F42-F$63)*G$4/#REF!)</f>
        <v>0</v>
      </c>
      <c r="H42" s="128" t="e">
        <f>#REF!</f>
        <v>#REF!</v>
      </c>
      <c r="I42" s="120" t="b">
        <f>IF(OR(H42="",H$65=0),"",(H42-H$63)*I$4/#REF!)</f>
        <v>0</v>
      </c>
      <c r="J42" s="128" t="e">
        <f>#REF!</f>
        <v>#REF!</v>
      </c>
      <c r="K42" s="120" t="b">
        <f>IF(OR(J42="",J$65=0),"",(J42-J$63)*K$4/#REF!)</f>
        <v>0</v>
      </c>
      <c r="L42" s="128" t="e">
        <f>#REF!</f>
        <v>#REF!</v>
      </c>
      <c r="M42" s="120" t="b">
        <f>IF(OR(L42="",L$65=0),"",(L42-L$63)*M$4/#REF!)</f>
        <v>0</v>
      </c>
      <c r="N42" s="156" t="e">
        <f>A42</f>
        <v>#REF!</v>
      </c>
      <c r="O42" s="130" t="b">
        <f>IF(#REF!&gt;0,#REF!,"")</f>
        <v>0</v>
      </c>
      <c r="P42" s="120" t="b">
        <f>IF(OR(O42="",O$65=0),"",(O42-O$63)*P$4/#REF!)</f>
        <v>0</v>
      </c>
      <c r="Q42" s="130" t="b">
        <f>IF(#REF!&gt;0,#REF!,"")</f>
        <v>0</v>
      </c>
      <c r="R42" s="120" t="b">
        <f>IF(OR(Q42="",Q$65=0),"",(Q42-Q$63)*R$4/#REF!)</f>
        <v>0</v>
      </c>
      <c r="S42" s="130" t="b">
        <f>IF(#REF!&gt;0,#REF!,"")</f>
        <v>0</v>
      </c>
      <c r="T42" s="120" t="b">
        <f>IF(OR(S42="",S$65=0),"",(S42-S$63)*T$4/#REF!)</f>
        <v>0</v>
      </c>
      <c r="U42" s="130" t="b">
        <f>IF(#REF!&gt;0,#REF!,"")</f>
        <v>0</v>
      </c>
      <c r="V42" s="120" t="b">
        <f>IF(OR(U42="",U$65=0),"",(U42-U$63)*V$4/#REF!)</f>
        <v>0</v>
      </c>
      <c r="W42" s="130" t="b">
        <f>IF(#REF!&gt;0,#REF!,"")</f>
        <v>0</v>
      </c>
      <c r="X42" s="120" t="b">
        <f>IF(OR(W42="",W$65=0),"",(W42-W$63)*X$4/#REF!)</f>
        <v>0</v>
      </c>
      <c r="Y42" s="130" t="b">
        <f>IF(#REF!&gt;0,#REF!,"")</f>
        <v>0</v>
      </c>
      <c r="Z42" s="120" t="b">
        <f>IF(OR(Y42="",Y$65=0),"",(Y42-Y$63)*Z$4/#REF!)</f>
        <v>0</v>
      </c>
      <c r="AA42" s="130" t="b">
        <f>IF(#REF!&gt;0,#REF!,"")</f>
        <v>0</v>
      </c>
      <c r="AB42" s="120" t="b">
        <f>IF(OR(AA42="",AA$65=0),"",(AA42-AA$63)*AB$4/#REF!)</f>
        <v>0</v>
      </c>
      <c r="AC42" s="130" t="b">
        <f>IF(#REF!&gt;0,#REF!,"")</f>
        <v>0</v>
      </c>
      <c r="AD42" s="131" t="b">
        <f>IF(OR(AC42="",AC$65=0),"",(AC42-AC$63)*AD$4/#REF!)</f>
        <v>0</v>
      </c>
      <c r="AE42" s="129" t="e">
        <f>A42</f>
        <v>#REF!</v>
      </c>
      <c r="AF42" s="116" t="b">
        <f>IF(#REF!&gt;0,#REF!,"")</f>
        <v>0</v>
      </c>
      <c r="AG42" s="120" t="b">
        <f>IF(OR(AF42="",AF$65=0),"",(AF42-AF$63)*AG$4/#REF!)</f>
        <v>0</v>
      </c>
      <c r="AH42" s="116" t="b">
        <f>IF(#REF!&gt;0,#REF!,"")</f>
        <v>0</v>
      </c>
      <c r="AI42" s="120" t="b">
        <f>IF(OR(AH42="",AH$65=0),"",(AH42-AH$63)*AI$4/#REF!)</f>
        <v>0</v>
      </c>
      <c r="AJ42" s="130" t="b">
        <f>IF(#REF!&gt;0,#REF!,"")</f>
        <v>0</v>
      </c>
      <c r="AK42" s="114" t="b">
        <f>IF(OR(AJ42="",AJ$65=0),"",(AJ42-AJ$63)*AK$4/#REF!)</f>
        <v>0</v>
      </c>
      <c r="AL42" s="122" t="e">
        <f>E42+G42+I42+K42+M42+P42+R42+T42+V42+X42+Z42+AB42+AD42+AG42+AI42+AK42</f>
        <v>#REF!</v>
      </c>
      <c r="AM42" s="123">
        <f>IF(ISERROR(AL42),"",AL42)</f>
      </c>
      <c r="AN42" s="122">
        <f>IF(AM42&lt;&gt;"",((AM42-AM$63)*#REF!/AM$65+#REF!),"")</f>
      </c>
      <c r="AO42" s="123">
        <f>IF(AND(AN42&lt;&gt;"",ISNUMBER(C42)),IF(C42&lt;#REF!,AN42*(1-#REF!/100),AN42),AN42)</f>
      </c>
      <c r="AP42" s="124">
        <f>IF(AO42&lt;&gt;"",(AO42-$AO$63)*#REF!/AO$65+#REF!,"")</f>
      </c>
    </row>
    <row r="43" spans="1:42" ht="15" customHeight="1">
      <c r="A43" s="125" t="e">
        <f>#REF!</f>
        <v>#REF!</v>
      </c>
      <c r="B43" s="126" t="e">
        <f>#REF!</f>
        <v>#REF!</v>
      </c>
      <c r="C43" s="127" t="e">
        <f>#REF!</f>
        <v>#REF!</v>
      </c>
      <c r="D43" s="128" t="e">
        <f>#REF!</f>
        <v>#REF!</v>
      </c>
      <c r="E43" s="120" t="b">
        <f>IF(OR(D43="",D$65=0),"",(D43-D$63)*E$4/#REF!)</f>
        <v>0</v>
      </c>
      <c r="F43" s="128" t="e">
        <f>#REF!</f>
        <v>#REF!</v>
      </c>
      <c r="G43" s="120" t="b">
        <f>IF(OR(F43="",F$65=0),"",(F43-F$63)*G$4/#REF!)</f>
        <v>0</v>
      </c>
      <c r="H43" s="128" t="e">
        <f>#REF!</f>
        <v>#REF!</v>
      </c>
      <c r="I43" s="120" t="b">
        <f>IF(OR(H43="",H$65=0),"",(H43-H$63)*I$4/#REF!)</f>
        <v>0</v>
      </c>
      <c r="J43" s="128" t="e">
        <f>#REF!</f>
        <v>#REF!</v>
      </c>
      <c r="K43" s="120" t="b">
        <f>IF(OR(J43="",J$65=0),"",(J43-J$63)*K$4/#REF!)</f>
        <v>0</v>
      </c>
      <c r="L43" s="128" t="e">
        <f>#REF!</f>
        <v>#REF!</v>
      </c>
      <c r="M43" s="120" t="b">
        <f>IF(OR(L43="",L$65=0),"",(L43-L$63)*M$4/#REF!)</f>
        <v>0</v>
      </c>
      <c r="N43" s="156" t="e">
        <f>A43</f>
        <v>#REF!</v>
      </c>
      <c r="O43" s="130" t="b">
        <f>IF(#REF!&gt;0,#REF!,"")</f>
        <v>0</v>
      </c>
      <c r="P43" s="120" t="b">
        <f>IF(OR(O43="",O$65=0),"",(O43-O$63)*P$4/#REF!)</f>
        <v>0</v>
      </c>
      <c r="Q43" s="130" t="b">
        <f>IF(#REF!&gt;0,#REF!,"")</f>
        <v>0</v>
      </c>
      <c r="R43" s="120" t="b">
        <f>IF(OR(Q43="",Q$65=0),"",(Q43-Q$63)*R$4/#REF!)</f>
        <v>0</v>
      </c>
      <c r="S43" s="130" t="b">
        <f>IF(#REF!&gt;0,#REF!,"")</f>
        <v>0</v>
      </c>
      <c r="T43" s="120" t="b">
        <f>IF(OR(S43="",S$65=0),"",(S43-S$63)*T$4/#REF!)</f>
        <v>0</v>
      </c>
      <c r="U43" s="130" t="b">
        <f>IF(#REF!&gt;0,#REF!,"")</f>
        <v>0</v>
      </c>
      <c r="V43" s="120" t="b">
        <f>IF(OR(U43="",U$65=0),"",(U43-U$63)*V$4/#REF!)</f>
        <v>0</v>
      </c>
      <c r="W43" s="130" t="b">
        <f>IF(#REF!&gt;0,#REF!,"")</f>
        <v>0</v>
      </c>
      <c r="X43" s="120" t="b">
        <f>IF(OR(W43="",W$65=0),"",(W43-W$63)*X$4/#REF!)</f>
        <v>0</v>
      </c>
      <c r="Y43" s="130" t="b">
        <f>IF(#REF!&gt;0,#REF!,"")</f>
        <v>0</v>
      </c>
      <c r="Z43" s="120" t="b">
        <f>IF(OR(Y43="",Y$65=0),"",(Y43-Y$63)*Z$4/#REF!)</f>
        <v>0</v>
      </c>
      <c r="AA43" s="130" t="b">
        <f>IF(#REF!&gt;0,#REF!,"")</f>
        <v>0</v>
      </c>
      <c r="AB43" s="120" t="b">
        <f>IF(OR(AA43="",AA$65=0),"",(AA43-AA$63)*AB$4/#REF!)</f>
        <v>0</v>
      </c>
      <c r="AC43" s="130" t="b">
        <f>IF(#REF!&gt;0,#REF!,"")</f>
        <v>0</v>
      </c>
      <c r="AD43" s="131" t="b">
        <f>IF(OR(AC43="",AC$65=0),"",(AC43-AC$63)*AD$4/#REF!)</f>
        <v>0</v>
      </c>
      <c r="AE43" s="129" t="e">
        <f>A43</f>
        <v>#REF!</v>
      </c>
      <c r="AF43" s="116" t="b">
        <f>IF(#REF!&gt;0,#REF!,"")</f>
        <v>0</v>
      </c>
      <c r="AG43" s="120" t="b">
        <f>IF(OR(AF43="",AF$65=0),"",(AF43-AF$63)*AG$4/#REF!)</f>
        <v>0</v>
      </c>
      <c r="AH43" s="116" t="b">
        <f>IF(#REF!&gt;0,#REF!,"")</f>
        <v>0</v>
      </c>
      <c r="AI43" s="120" t="b">
        <f>IF(OR(AH43="",AH$65=0),"",(AH43-AH$63)*AI$4/#REF!)</f>
        <v>0</v>
      </c>
      <c r="AJ43" s="130" t="b">
        <f>IF(#REF!&gt;0,#REF!,"")</f>
        <v>0</v>
      </c>
      <c r="AK43" s="114" t="b">
        <f>IF(OR(AJ43="",AJ$65=0),"",(AJ43-AJ$63)*AK$4/#REF!)</f>
        <v>0</v>
      </c>
      <c r="AL43" s="122" t="e">
        <f>E43+G43+I43+K43+M43+P43+R43+T43+V43+X43+Z43+AB43+AD43+AG43+AI43+AK43</f>
        <v>#REF!</v>
      </c>
      <c r="AM43" s="123">
        <f>IF(ISERROR(AL43),"",AL43)</f>
      </c>
      <c r="AN43" s="122">
        <f>IF(AM43&lt;&gt;"",((AM43-AM$63)*#REF!/AM$65+#REF!),"")</f>
      </c>
      <c r="AO43" s="123">
        <f>IF(AND(AN43&lt;&gt;"",ISNUMBER(C43)),IF(C43&lt;#REF!,AN43*(1-#REF!/100),AN43),AN43)</f>
      </c>
      <c r="AP43" s="124">
        <f>IF(AO43&lt;&gt;"",(AO43-$AO$63)*#REF!/AO$65+#REF!,"")</f>
      </c>
    </row>
    <row r="44" spans="1:42" ht="15" customHeight="1">
      <c r="A44" s="125" t="e">
        <f>#REF!</f>
        <v>#REF!</v>
      </c>
      <c r="B44" s="126" t="e">
        <f>#REF!</f>
        <v>#REF!</v>
      </c>
      <c r="C44" s="127" t="e">
        <f>#REF!</f>
        <v>#REF!</v>
      </c>
      <c r="D44" s="128" t="e">
        <f>#REF!</f>
        <v>#REF!</v>
      </c>
      <c r="E44" s="120" t="b">
        <f>IF(OR(D44="",D$65=0),"",(D44-D$63)*E$4/#REF!)</f>
        <v>0</v>
      </c>
      <c r="F44" s="128" t="e">
        <f>#REF!</f>
        <v>#REF!</v>
      </c>
      <c r="G44" s="120" t="b">
        <f>IF(OR(F44="",F$65=0),"",(F44-F$63)*G$4/#REF!)</f>
        <v>0</v>
      </c>
      <c r="H44" s="128" t="e">
        <f>#REF!</f>
        <v>#REF!</v>
      </c>
      <c r="I44" s="120" t="b">
        <f>IF(OR(H44="",H$65=0),"",(H44-H$63)*I$4/#REF!)</f>
        <v>0</v>
      </c>
      <c r="J44" s="128" t="e">
        <f>#REF!</f>
        <v>#REF!</v>
      </c>
      <c r="K44" s="120" t="b">
        <f>IF(OR(J44="",J$65=0),"",(J44-J$63)*K$4/#REF!)</f>
        <v>0</v>
      </c>
      <c r="L44" s="128" t="e">
        <f>#REF!</f>
        <v>#REF!</v>
      </c>
      <c r="M44" s="120" t="b">
        <f>IF(OR(L44="",L$65=0),"",(L44-L$63)*M$4/#REF!)</f>
        <v>0</v>
      </c>
      <c r="N44" s="156" t="e">
        <f>A44</f>
        <v>#REF!</v>
      </c>
      <c r="O44" s="130" t="b">
        <f>IF(#REF!&gt;0,#REF!,"")</f>
        <v>0</v>
      </c>
      <c r="P44" s="120" t="b">
        <f>IF(OR(O44="",O$65=0),"",(O44-O$63)*P$4/#REF!)</f>
        <v>0</v>
      </c>
      <c r="Q44" s="130" t="b">
        <f>IF(#REF!&gt;0,#REF!,"")</f>
        <v>0</v>
      </c>
      <c r="R44" s="120" t="b">
        <f>IF(OR(Q44="",Q$65=0),"",(Q44-Q$63)*R$4/#REF!)</f>
        <v>0</v>
      </c>
      <c r="S44" s="130" t="b">
        <f>IF(#REF!&gt;0,#REF!,"")</f>
        <v>0</v>
      </c>
      <c r="T44" s="120" t="b">
        <f>IF(OR(S44="",S$65=0),"",(S44-S$63)*T$4/#REF!)</f>
        <v>0</v>
      </c>
      <c r="U44" s="130" t="b">
        <f>IF(#REF!&gt;0,#REF!,"")</f>
        <v>0</v>
      </c>
      <c r="V44" s="120" t="b">
        <f>IF(OR(U44="",U$65=0),"",(U44-U$63)*V$4/#REF!)</f>
        <v>0</v>
      </c>
      <c r="W44" s="130" t="b">
        <f>IF(#REF!&gt;0,#REF!,"")</f>
        <v>0</v>
      </c>
      <c r="X44" s="120" t="b">
        <f>IF(OR(W44="",W$65=0),"",(W44-W$63)*X$4/#REF!)</f>
        <v>0</v>
      </c>
      <c r="Y44" s="130" t="b">
        <f>IF(#REF!&gt;0,#REF!,"")</f>
        <v>0</v>
      </c>
      <c r="Z44" s="120" t="b">
        <f>IF(OR(Y44="",Y$65=0),"",(Y44-Y$63)*Z$4/#REF!)</f>
        <v>0</v>
      </c>
      <c r="AA44" s="130" t="b">
        <f>IF(#REF!&gt;0,#REF!,"")</f>
        <v>0</v>
      </c>
      <c r="AB44" s="120" t="b">
        <f>IF(OR(AA44="",AA$65=0),"",(AA44-AA$63)*AB$4/#REF!)</f>
        <v>0</v>
      </c>
      <c r="AC44" s="130" t="b">
        <f>IF(#REF!&gt;0,#REF!,"")</f>
        <v>0</v>
      </c>
      <c r="AD44" s="131" t="b">
        <f>IF(OR(AC44="",AC$65=0),"",(AC44-AC$63)*AD$4/#REF!)</f>
        <v>0</v>
      </c>
      <c r="AE44" s="129" t="e">
        <f>A44</f>
        <v>#REF!</v>
      </c>
      <c r="AF44" s="116" t="b">
        <f>IF(#REF!&gt;0,#REF!,"")</f>
        <v>0</v>
      </c>
      <c r="AG44" s="120" t="b">
        <f>IF(OR(AF44="",AF$65=0),"",(AF44-AF$63)*AG$4/#REF!)</f>
        <v>0</v>
      </c>
      <c r="AH44" s="116" t="b">
        <f>IF(#REF!&gt;0,#REF!,"")</f>
        <v>0</v>
      </c>
      <c r="AI44" s="120" t="b">
        <f>IF(OR(AH44="",AH$65=0),"",(AH44-AH$63)*AI$4/#REF!)</f>
        <v>0</v>
      </c>
      <c r="AJ44" s="130" t="b">
        <f>IF(#REF!&gt;0,#REF!,"")</f>
        <v>0</v>
      </c>
      <c r="AK44" s="114" t="b">
        <f>IF(OR(AJ44="",AJ$65=0),"",(AJ44-AJ$63)*AK$4/#REF!)</f>
        <v>0</v>
      </c>
      <c r="AL44" s="122" t="e">
        <f>E44+G44+I44+K44+M44+P44+R44+T44+V44+X44+Z44+AB44+AD44+AG44+AI44+AK44</f>
        <v>#REF!</v>
      </c>
      <c r="AM44" s="123">
        <f>IF(ISERROR(AL44),"",AL44)</f>
      </c>
      <c r="AN44" s="122">
        <f>IF(AM44&lt;&gt;"",((AM44-AM$63)*#REF!/AM$65+#REF!),"")</f>
      </c>
      <c r="AO44" s="123">
        <f>IF(AND(AN44&lt;&gt;"",ISNUMBER(C44)),IF(C44&lt;#REF!,AN44*(1-#REF!/100),AN44),AN44)</f>
      </c>
      <c r="AP44" s="124">
        <f>IF(AO44&lt;&gt;"",(AO44-$AO$63)*#REF!/AO$65+#REF!,"")</f>
      </c>
    </row>
    <row r="45" spans="1:42" ht="15" customHeight="1">
      <c r="A45" s="125" t="e">
        <f>#REF!</f>
        <v>#REF!</v>
      </c>
      <c r="B45" s="126" t="e">
        <f>#REF!</f>
        <v>#REF!</v>
      </c>
      <c r="C45" s="127" t="e">
        <f>#REF!</f>
        <v>#REF!</v>
      </c>
      <c r="D45" s="128" t="e">
        <f>#REF!</f>
        <v>#REF!</v>
      </c>
      <c r="E45" s="120" t="b">
        <f>IF(OR(D45="",D$65=0),"",(D45-D$63)*E$4/#REF!)</f>
        <v>0</v>
      </c>
      <c r="F45" s="128" t="e">
        <f>#REF!</f>
        <v>#REF!</v>
      </c>
      <c r="G45" s="120" t="b">
        <f>IF(OR(F45="",F$65=0),"",(F45-F$63)*G$4/#REF!)</f>
        <v>0</v>
      </c>
      <c r="H45" s="128" t="e">
        <f>#REF!</f>
        <v>#REF!</v>
      </c>
      <c r="I45" s="120" t="b">
        <f>IF(OR(H45="",H$65=0),"",(H45-H$63)*I$4/#REF!)</f>
        <v>0</v>
      </c>
      <c r="J45" s="128" t="e">
        <f>#REF!</f>
        <v>#REF!</v>
      </c>
      <c r="K45" s="120" t="b">
        <f>IF(OR(J45="",J$65=0),"",(J45-J$63)*K$4/#REF!)</f>
        <v>0</v>
      </c>
      <c r="L45" s="128" t="e">
        <f>#REF!</f>
        <v>#REF!</v>
      </c>
      <c r="M45" s="120" t="b">
        <f>IF(OR(L45="",L$65=0),"",(L45-L$63)*M$4/#REF!)</f>
        <v>0</v>
      </c>
      <c r="N45" s="156" t="e">
        <f>A45</f>
        <v>#REF!</v>
      </c>
      <c r="O45" s="130" t="b">
        <f>IF(#REF!&gt;0,#REF!,"")</f>
        <v>0</v>
      </c>
      <c r="P45" s="120" t="b">
        <f>IF(OR(O45="",O$65=0),"",(O45-O$63)*P$4/#REF!)</f>
        <v>0</v>
      </c>
      <c r="Q45" s="130" t="b">
        <f>IF(#REF!&gt;0,#REF!,"")</f>
        <v>0</v>
      </c>
      <c r="R45" s="120" t="b">
        <f>IF(OR(Q45="",Q$65=0),"",(Q45-Q$63)*R$4/#REF!)</f>
        <v>0</v>
      </c>
      <c r="S45" s="130" t="b">
        <f>IF(#REF!&gt;0,#REF!,"")</f>
        <v>0</v>
      </c>
      <c r="T45" s="120" t="b">
        <f>IF(OR(S45="",S$65=0),"",(S45-S$63)*T$4/#REF!)</f>
        <v>0</v>
      </c>
      <c r="U45" s="130" t="b">
        <f>IF(#REF!&gt;0,#REF!,"")</f>
        <v>0</v>
      </c>
      <c r="V45" s="120" t="b">
        <f>IF(OR(U45="",U$65=0),"",(U45-U$63)*V$4/#REF!)</f>
        <v>0</v>
      </c>
      <c r="W45" s="130" t="b">
        <f>IF(#REF!&gt;0,#REF!,"")</f>
        <v>0</v>
      </c>
      <c r="X45" s="120" t="b">
        <f>IF(OR(W45="",W$65=0),"",(W45-W$63)*X$4/#REF!)</f>
        <v>0</v>
      </c>
      <c r="Y45" s="130" t="b">
        <f>IF(#REF!&gt;0,#REF!,"")</f>
        <v>0</v>
      </c>
      <c r="Z45" s="120" t="b">
        <f>IF(OR(Y45="",Y$65=0),"",(Y45-Y$63)*Z$4/#REF!)</f>
        <v>0</v>
      </c>
      <c r="AA45" s="130" t="b">
        <f>IF(#REF!&gt;0,#REF!,"")</f>
        <v>0</v>
      </c>
      <c r="AB45" s="120" t="b">
        <f>IF(OR(AA45="",AA$65=0),"",(AA45-AA$63)*AB$4/#REF!)</f>
        <v>0</v>
      </c>
      <c r="AC45" s="130" t="b">
        <f>IF(#REF!&gt;0,#REF!,"")</f>
        <v>0</v>
      </c>
      <c r="AD45" s="131" t="b">
        <f>IF(OR(AC45="",AC$65=0),"",(AC45-AC$63)*AD$4/#REF!)</f>
        <v>0</v>
      </c>
      <c r="AE45" s="129" t="e">
        <f>A45</f>
        <v>#REF!</v>
      </c>
      <c r="AF45" s="116" t="b">
        <f>IF(#REF!&gt;0,#REF!,"")</f>
        <v>0</v>
      </c>
      <c r="AG45" s="120" t="b">
        <f>IF(OR(AF45="",AF$65=0),"",(AF45-AF$63)*AG$4/#REF!)</f>
        <v>0</v>
      </c>
      <c r="AH45" s="116" t="b">
        <f>IF(#REF!&gt;0,#REF!,"")</f>
        <v>0</v>
      </c>
      <c r="AI45" s="120" t="b">
        <f>IF(OR(AH45="",AH$65=0),"",(AH45-AH$63)*AI$4/#REF!)</f>
        <v>0</v>
      </c>
      <c r="AJ45" s="130" t="b">
        <f>IF(#REF!&gt;0,#REF!,"")</f>
        <v>0</v>
      </c>
      <c r="AK45" s="114" t="b">
        <f>IF(OR(AJ45="",AJ$65=0),"",(AJ45-AJ$63)*AK$4/#REF!)</f>
        <v>0</v>
      </c>
      <c r="AL45" s="122" t="e">
        <f>E45+G45+I45+K45+M45+P45+R45+T45+V45+X45+Z45+AB45+AD45+AG45+AI45+AK45</f>
        <v>#REF!</v>
      </c>
      <c r="AM45" s="123">
        <f>IF(ISERROR(AL45),"",AL45)</f>
      </c>
      <c r="AN45" s="122">
        <f>IF(AM45&lt;&gt;"",((AM45-AM$63)*#REF!/AM$65+#REF!),"")</f>
      </c>
      <c r="AO45" s="123">
        <f>IF(AND(AN45&lt;&gt;"",ISNUMBER(C45)),IF(C45&lt;#REF!,AN45*(1-#REF!/100),AN45),AN45)</f>
      </c>
      <c r="AP45" s="124">
        <f>IF(AO45&lt;&gt;"",(AO45-$AO$63)*#REF!/AO$65+#REF!,"")</f>
      </c>
    </row>
    <row r="46" spans="1:42" ht="15" customHeight="1">
      <c r="A46" s="125" t="e">
        <f>#REF!</f>
        <v>#REF!</v>
      </c>
      <c r="B46" s="126" t="e">
        <f>#REF!</f>
        <v>#REF!</v>
      </c>
      <c r="C46" s="127" t="e">
        <f>#REF!</f>
        <v>#REF!</v>
      </c>
      <c r="D46" s="128" t="e">
        <f>#REF!</f>
        <v>#REF!</v>
      </c>
      <c r="E46" s="120" t="b">
        <f>IF(OR(D46="",D$65=0),"",(D46-D$63)*E$4/#REF!)</f>
        <v>0</v>
      </c>
      <c r="F46" s="128" t="e">
        <f>#REF!</f>
        <v>#REF!</v>
      </c>
      <c r="G46" s="120" t="b">
        <f>IF(OR(F46="",F$65=0),"",(F46-F$63)*G$4/#REF!)</f>
        <v>0</v>
      </c>
      <c r="H46" s="128" t="e">
        <f>#REF!</f>
        <v>#REF!</v>
      </c>
      <c r="I46" s="120" t="b">
        <f>IF(OR(H46="",H$65=0),"",(H46-H$63)*I$4/#REF!)</f>
        <v>0</v>
      </c>
      <c r="J46" s="128" t="e">
        <f>#REF!</f>
        <v>#REF!</v>
      </c>
      <c r="K46" s="120" t="b">
        <f>IF(OR(J46="",J$65=0),"",(J46-J$63)*K$4/#REF!)</f>
        <v>0</v>
      </c>
      <c r="L46" s="128" t="e">
        <f>#REF!</f>
        <v>#REF!</v>
      </c>
      <c r="M46" s="120" t="b">
        <f>IF(OR(L46="",L$65=0),"",(L46-L$63)*M$4/#REF!)</f>
        <v>0</v>
      </c>
      <c r="N46" s="156" t="e">
        <f>A46</f>
        <v>#REF!</v>
      </c>
      <c r="O46" s="130" t="b">
        <f>IF(#REF!&gt;0,#REF!,"")</f>
        <v>0</v>
      </c>
      <c r="P46" s="120" t="b">
        <f>IF(OR(O46="",O$65=0),"",(O46-O$63)*P$4/#REF!)</f>
        <v>0</v>
      </c>
      <c r="Q46" s="130" t="b">
        <f>IF(#REF!&gt;0,#REF!,"")</f>
        <v>0</v>
      </c>
      <c r="R46" s="120" t="b">
        <f>IF(OR(Q46="",Q$65=0),"",(Q46-Q$63)*R$4/#REF!)</f>
        <v>0</v>
      </c>
      <c r="S46" s="130" t="b">
        <f>IF(#REF!&gt;0,#REF!,"")</f>
        <v>0</v>
      </c>
      <c r="T46" s="120" t="b">
        <f>IF(OR(S46="",S$65=0),"",(S46-S$63)*T$4/#REF!)</f>
        <v>0</v>
      </c>
      <c r="U46" s="130" t="b">
        <f>IF(#REF!&gt;0,#REF!,"")</f>
        <v>0</v>
      </c>
      <c r="V46" s="120" t="b">
        <f>IF(OR(U46="",U$65=0),"",(U46-U$63)*V$4/#REF!)</f>
        <v>0</v>
      </c>
      <c r="W46" s="130" t="b">
        <f>IF(#REF!&gt;0,#REF!,"")</f>
        <v>0</v>
      </c>
      <c r="X46" s="120" t="b">
        <f>IF(OR(W46="",W$65=0),"",(W46-W$63)*X$4/#REF!)</f>
        <v>0</v>
      </c>
      <c r="Y46" s="130" t="b">
        <f>IF(#REF!&gt;0,#REF!,"")</f>
        <v>0</v>
      </c>
      <c r="Z46" s="120" t="b">
        <f>IF(OR(Y46="",Y$65=0),"",(Y46-Y$63)*Z$4/#REF!)</f>
        <v>0</v>
      </c>
      <c r="AA46" s="130" t="b">
        <f>IF(#REF!&gt;0,#REF!,"")</f>
        <v>0</v>
      </c>
      <c r="AB46" s="120" t="b">
        <f>IF(OR(AA46="",AA$65=0),"",(AA46-AA$63)*AB$4/#REF!)</f>
        <v>0</v>
      </c>
      <c r="AC46" s="130" t="b">
        <f>IF(#REF!&gt;0,#REF!,"")</f>
        <v>0</v>
      </c>
      <c r="AD46" s="131" t="b">
        <f>IF(OR(AC46="",AC$65=0),"",(AC46-AC$63)*AD$4/#REF!)</f>
        <v>0</v>
      </c>
      <c r="AE46" s="129" t="e">
        <f>A46</f>
        <v>#REF!</v>
      </c>
      <c r="AF46" s="116" t="b">
        <f>IF(#REF!&gt;0,#REF!,"")</f>
        <v>0</v>
      </c>
      <c r="AG46" s="120" t="b">
        <f>IF(OR(AF46="",AF$65=0),"",(AF46-AF$63)*AG$4/#REF!)</f>
        <v>0</v>
      </c>
      <c r="AH46" s="116" t="b">
        <f>IF(#REF!&gt;0,#REF!,"")</f>
        <v>0</v>
      </c>
      <c r="AI46" s="120" t="b">
        <f>IF(OR(AH46="",AH$65=0),"",(AH46-AH$63)*AI$4/#REF!)</f>
        <v>0</v>
      </c>
      <c r="AJ46" s="130" t="b">
        <f>IF(#REF!&gt;0,#REF!,"")</f>
        <v>0</v>
      </c>
      <c r="AK46" s="114" t="b">
        <f>IF(OR(AJ46="",AJ$65=0),"",(AJ46-AJ$63)*AK$4/#REF!)</f>
        <v>0</v>
      </c>
      <c r="AL46" s="122" t="e">
        <f>E46+G46+I46+K46+M46+P46+R46+T46+V46+X46+Z46+AB46+AD46+AG46+AI46+AK46</f>
        <v>#REF!</v>
      </c>
      <c r="AM46" s="123">
        <f>IF(ISERROR(AL46),"",AL46)</f>
      </c>
      <c r="AN46" s="122">
        <f>IF(AM46&lt;&gt;"",((AM46-AM$63)*#REF!/AM$65+#REF!),"")</f>
      </c>
      <c r="AO46" s="123">
        <f>IF(AND(AN46&lt;&gt;"",ISNUMBER(C46)),IF(C46&lt;#REF!,AN46*(1-#REF!/100),AN46),AN46)</f>
      </c>
      <c r="AP46" s="124">
        <f>IF(AO46&lt;&gt;"",(AO46-$AO$63)*#REF!/AO$65+#REF!,"")</f>
      </c>
    </row>
    <row r="47" spans="1:42" ht="15" customHeight="1">
      <c r="A47" s="125" t="e">
        <f>#REF!</f>
        <v>#REF!</v>
      </c>
      <c r="B47" s="126" t="e">
        <f>#REF!</f>
        <v>#REF!</v>
      </c>
      <c r="C47" s="127" t="e">
        <f>#REF!</f>
        <v>#REF!</v>
      </c>
      <c r="D47" s="128" t="e">
        <f>#REF!</f>
        <v>#REF!</v>
      </c>
      <c r="E47" s="120" t="b">
        <f>IF(OR(D47="",D$65=0),"",(D47-D$63)*E$4/#REF!)</f>
        <v>0</v>
      </c>
      <c r="F47" s="128" t="e">
        <f>#REF!</f>
        <v>#REF!</v>
      </c>
      <c r="G47" s="120" t="b">
        <f>IF(OR(F47="",F$65=0),"",(F47-F$63)*G$4/#REF!)</f>
        <v>0</v>
      </c>
      <c r="H47" s="128" t="e">
        <f>#REF!</f>
        <v>#REF!</v>
      </c>
      <c r="I47" s="120" t="b">
        <f>IF(OR(H47="",H$65=0),"",(H47-H$63)*I$4/#REF!)</f>
        <v>0</v>
      </c>
      <c r="J47" s="128" t="e">
        <f>#REF!</f>
        <v>#REF!</v>
      </c>
      <c r="K47" s="120" t="b">
        <f>IF(OR(J47="",J$65=0),"",(J47-J$63)*K$4/#REF!)</f>
        <v>0</v>
      </c>
      <c r="L47" s="128" t="e">
        <f>#REF!</f>
        <v>#REF!</v>
      </c>
      <c r="M47" s="120" t="b">
        <f>IF(OR(L47="",L$65=0),"",(L47-L$63)*M$4/#REF!)</f>
        <v>0</v>
      </c>
      <c r="N47" s="156" t="e">
        <f>A47</f>
        <v>#REF!</v>
      </c>
      <c r="O47" s="130" t="b">
        <f>IF(#REF!&gt;0,#REF!,"")</f>
        <v>0</v>
      </c>
      <c r="P47" s="120" t="b">
        <f>IF(OR(O47="",O$65=0),"",(O47-O$63)*P$4/#REF!)</f>
        <v>0</v>
      </c>
      <c r="Q47" s="130" t="b">
        <f>IF(#REF!&gt;0,#REF!,"")</f>
        <v>0</v>
      </c>
      <c r="R47" s="120" t="b">
        <f>IF(OR(Q47="",Q$65=0),"",(Q47-Q$63)*R$4/#REF!)</f>
        <v>0</v>
      </c>
      <c r="S47" s="130" t="b">
        <f>IF(#REF!&gt;0,#REF!,"")</f>
        <v>0</v>
      </c>
      <c r="T47" s="120" t="b">
        <f>IF(OR(S47="",S$65=0),"",(S47-S$63)*T$4/#REF!)</f>
        <v>0</v>
      </c>
      <c r="U47" s="130" t="b">
        <f>IF(#REF!&gt;0,#REF!,"")</f>
        <v>0</v>
      </c>
      <c r="V47" s="120" t="b">
        <f>IF(OR(U47="",U$65=0),"",(U47-U$63)*V$4/#REF!)</f>
        <v>0</v>
      </c>
      <c r="W47" s="130" t="b">
        <f>IF(#REF!&gt;0,#REF!,"")</f>
        <v>0</v>
      </c>
      <c r="X47" s="120" t="b">
        <f>IF(OR(W47="",W$65=0),"",(W47-W$63)*X$4/#REF!)</f>
        <v>0</v>
      </c>
      <c r="Y47" s="130" t="b">
        <f>IF(#REF!&gt;0,#REF!,"")</f>
        <v>0</v>
      </c>
      <c r="Z47" s="120" t="b">
        <f>IF(OR(Y47="",Y$65=0),"",(Y47-Y$63)*Z$4/#REF!)</f>
        <v>0</v>
      </c>
      <c r="AA47" s="130" t="b">
        <f>IF(#REF!&gt;0,#REF!,"")</f>
        <v>0</v>
      </c>
      <c r="AB47" s="120" t="b">
        <f>IF(OR(AA47="",AA$65=0),"",(AA47-AA$63)*AB$4/#REF!)</f>
        <v>0</v>
      </c>
      <c r="AC47" s="130" t="b">
        <f>IF(#REF!&gt;0,#REF!,"")</f>
        <v>0</v>
      </c>
      <c r="AD47" s="131" t="b">
        <f>IF(OR(AC47="",AC$65=0),"",(AC47-AC$63)*AD$4/#REF!)</f>
        <v>0</v>
      </c>
      <c r="AE47" s="129" t="e">
        <f>A47</f>
        <v>#REF!</v>
      </c>
      <c r="AF47" s="116" t="b">
        <f>IF(#REF!&gt;0,#REF!,"")</f>
        <v>0</v>
      </c>
      <c r="AG47" s="120" t="b">
        <f>IF(OR(AF47="",AF$65=0),"",(AF47-AF$63)*AG$4/#REF!)</f>
        <v>0</v>
      </c>
      <c r="AH47" s="116" t="b">
        <f>IF(#REF!&gt;0,#REF!,"")</f>
        <v>0</v>
      </c>
      <c r="AI47" s="120" t="b">
        <f>IF(OR(AH47="",AH$65=0),"",(AH47-AH$63)*AI$4/#REF!)</f>
        <v>0</v>
      </c>
      <c r="AJ47" s="130" t="b">
        <f>IF(#REF!&gt;0,#REF!,"")</f>
        <v>0</v>
      </c>
      <c r="AK47" s="114" t="b">
        <f>IF(OR(AJ47="",AJ$65=0),"",(AJ47-AJ$63)*AK$4/#REF!)</f>
        <v>0</v>
      </c>
      <c r="AL47" s="122" t="e">
        <f>E47+G47+I47+K47+M47+P47+R47+T47+V47+X47+Z47+AB47+AD47+AG47+AI47+AK47</f>
        <v>#REF!</v>
      </c>
      <c r="AM47" s="123">
        <f>IF(ISERROR(AL47),"",AL47)</f>
      </c>
      <c r="AN47" s="122">
        <f>IF(AM47&lt;&gt;"",((AM47-AM$63)*#REF!/AM$65+#REF!),"")</f>
      </c>
      <c r="AO47" s="123">
        <f>IF(AND(AN47&lt;&gt;"",ISNUMBER(C47)),IF(C47&lt;#REF!,AN47*(1-#REF!/100),AN47),AN47)</f>
      </c>
      <c r="AP47" s="124">
        <f>IF(AO47&lt;&gt;"",(AO47-$AO$63)*#REF!/AO$65+#REF!,"")</f>
      </c>
    </row>
    <row r="48" spans="1:42" ht="15" customHeight="1">
      <c r="A48" s="125" t="e">
        <f>#REF!</f>
        <v>#REF!</v>
      </c>
      <c r="B48" s="126" t="e">
        <f>#REF!</f>
        <v>#REF!</v>
      </c>
      <c r="C48" s="127" t="e">
        <f>#REF!</f>
        <v>#REF!</v>
      </c>
      <c r="D48" s="128" t="e">
        <f>#REF!</f>
        <v>#REF!</v>
      </c>
      <c r="E48" s="120" t="b">
        <f>IF(OR(D48="",D$65=0),"",(D48-D$63)*E$4/#REF!)</f>
        <v>0</v>
      </c>
      <c r="F48" s="128" t="e">
        <f>#REF!</f>
        <v>#REF!</v>
      </c>
      <c r="G48" s="120" t="b">
        <f>IF(OR(F48="",F$65=0),"",(F48-F$63)*G$4/#REF!)</f>
        <v>0</v>
      </c>
      <c r="H48" s="128" t="e">
        <f>#REF!</f>
        <v>#REF!</v>
      </c>
      <c r="I48" s="120" t="b">
        <f>IF(OR(H48="",H$65=0),"",(H48-H$63)*I$4/#REF!)</f>
        <v>0</v>
      </c>
      <c r="J48" s="128" t="e">
        <f>#REF!</f>
        <v>#REF!</v>
      </c>
      <c r="K48" s="120" t="b">
        <f>IF(OR(J48="",J$65=0),"",(J48-J$63)*K$4/#REF!)</f>
        <v>0</v>
      </c>
      <c r="L48" s="128" t="e">
        <f>#REF!</f>
        <v>#REF!</v>
      </c>
      <c r="M48" s="120" t="b">
        <f>IF(OR(L48="",L$65=0),"",(L48-L$63)*M$4/#REF!)</f>
        <v>0</v>
      </c>
      <c r="N48" s="156" t="e">
        <f>A48</f>
        <v>#REF!</v>
      </c>
      <c r="O48" s="130" t="b">
        <f>IF(#REF!&gt;0,#REF!,"")</f>
        <v>0</v>
      </c>
      <c r="P48" s="120" t="b">
        <f>IF(OR(O48="",O$65=0),"",(O48-O$63)*P$4/#REF!)</f>
        <v>0</v>
      </c>
      <c r="Q48" s="130" t="b">
        <f>IF(#REF!&gt;0,#REF!,"")</f>
        <v>0</v>
      </c>
      <c r="R48" s="120" t="b">
        <f>IF(OR(Q48="",Q$65=0),"",(Q48-Q$63)*R$4/#REF!)</f>
        <v>0</v>
      </c>
      <c r="S48" s="130" t="b">
        <f>IF(#REF!&gt;0,#REF!,"")</f>
        <v>0</v>
      </c>
      <c r="T48" s="120" t="b">
        <f>IF(OR(S48="",S$65=0),"",(S48-S$63)*T$4/#REF!)</f>
        <v>0</v>
      </c>
      <c r="U48" s="130" t="b">
        <f>IF(#REF!&gt;0,#REF!,"")</f>
        <v>0</v>
      </c>
      <c r="V48" s="120" t="b">
        <f>IF(OR(U48="",U$65=0),"",(U48-U$63)*V$4/#REF!)</f>
        <v>0</v>
      </c>
      <c r="W48" s="130" t="b">
        <f>IF(#REF!&gt;0,#REF!,"")</f>
        <v>0</v>
      </c>
      <c r="X48" s="120" t="b">
        <f>IF(OR(W48="",W$65=0),"",(W48-W$63)*X$4/#REF!)</f>
        <v>0</v>
      </c>
      <c r="Y48" s="130" t="b">
        <f>IF(#REF!&gt;0,#REF!,"")</f>
        <v>0</v>
      </c>
      <c r="Z48" s="120" t="b">
        <f>IF(OR(Y48="",Y$65=0),"",(Y48-Y$63)*Z$4/#REF!)</f>
        <v>0</v>
      </c>
      <c r="AA48" s="130" t="b">
        <f>IF(#REF!&gt;0,#REF!,"")</f>
        <v>0</v>
      </c>
      <c r="AB48" s="120" t="b">
        <f>IF(OR(AA48="",AA$65=0),"",(AA48-AA$63)*AB$4/#REF!)</f>
        <v>0</v>
      </c>
      <c r="AC48" s="130" t="b">
        <f>IF(#REF!&gt;0,#REF!,"")</f>
        <v>0</v>
      </c>
      <c r="AD48" s="131" t="b">
        <f>IF(OR(AC48="",AC$65=0),"",(AC48-AC$63)*AD$4/#REF!)</f>
        <v>0</v>
      </c>
      <c r="AE48" s="129" t="e">
        <f>A48</f>
        <v>#REF!</v>
      </c>
      <c r="AF48" s="116" t="b">
        <f>IF(#REF!&gt;0,#REF!,"")</f>
        <v>0</v>
      </c>
      <c r="AG48" s="120" t="b">
        <f>IF(OR(AF48="",AF$65=0),"",(AF48-AF$63)*AG$4/#REF!)</f>
        <v>0</v>
      </c>
      <c r="AH48" s="116" t="b">
        <f>IF(#REF!&gt;0,#REF!,"")</f>
        <v>0</v>
      </c>
      <c r="AI48" s="120" t="b">
        <f>IF(OR(AH48="",AH$65=0),"",(AH48-AH$63)*AI$4/#REF!)</f>
        <v>0</v>
      </c>
      <c r="AJ48" s="130" t="b">
        <f>IF(#REF!&gt;0,#REF!,"")</f>
        <v>0</v>
      </c>
      <c r="AK48" s="114" t="b">
        <f>IF(OR(AJ48="",AJ$65=0),"",(AJ48-AJ$63)*AK$4/#REF!)</f>
        <v>0</v>
      </c>
      <c r="AL48" s="122" t="e">
        <f>E48+G48+I48+K48+M48+P48+R48+T48+V48+X48+Z48+AB48+AD48+AG48+AI48+AK48</f>
        <v>#REF!</v>
      </c>
      <c r="AM48" s="123">
        <f>IF(ISERROR(AL48),"",AL48)</f>
      </c>
      <c r="AN48" s="122">
        <f>IF(AM48&lt;&gt;"",((AM48-AM$63)*#REF!/AM$65+#REF!),"")</f>
      </c>
      <c r="AO48" s="123">
        <f>IF(AND(AN48&lt;&gt;"",ISNUMBER(C48)),IF(C48&lt;#REF!,AN48*(1-#REF!/100),AN48),AN48)</f>
      </c>
      <c r="AP48" s="124">
        <f>IF(AO48&lt;&gt;"",(AO48-$AO$63)*#REF!/AO$65+#REF!,"")</f>
      </c>
    </row>
    <row r="49" spans="1:42" ht="15" customHeight="1">
      <c r="A49" s="125" t="e">
        <f>#REF!</f>
        <v>#REF!</v>
      </c>
      <c r="B49" s="126" t="e">
        <f>#REF!</f>
        <v>#REF!</v>
      </c>
      <c r="C49" s="127" t="e">
        <f>#REF!</f>
        <v>#REF!</v>
      </c>
      <c r="D49" s="128" t="e">
        <f>#REF!</f>
        <v>#REF!</v>
      </c>
      <c r="E49" s="120" t="b">
        <f>IF(OR(D49="",D$65=0),"",(D49-D$63)*E$4/#REF!)</f>
        <v>0</v>
      </c>
      <c r="F49" s="128" t="e">
        <f>#REF!</f>
        <v>#REF!</v>
      </c>
      <c r="G49" s="120" t="b">
        <f>IF(OR(F49="",F$65=0),"",(F49-F$63)*G$4/#REF!)</f>
        <v>0</v>
      </c>
      <c r="H49" s="128" t="e">
        <f>#REF!</f>
        <v>#REF!</v>
      </c>
      <c r="I49" s="120" t="b">
        <f>IF(OR(H49="",H$65=0),"",(H49-H$63)*I$4/#REF!)</f>
        <v>0</v>
      </c>
      <c r="J49" s="128" t="e">
        <f>#REF!</f>
        <v>#REF!</v>
      </c>
      <c r="K49" s="120" t="b">
        <f>IF(OR(J49="",J$65=0),"",(J49-J$63)*K$4/#REF!)</f>
        <v>0</v>
      </c>
      <c r="L49" s="128" t="e">
        <f>#REF!</f>
        <v>#REF!</v>
      </c>
      <c r="M49" s="120" t="b">
        <f>IF(OR(L49="",L$65=0),"",(L49-L$63)*M$4/#REF!)</f>
        <v>0</v>
      </c>
      <c r="N49" s="156" t="e">
        <f>A49</f>
        <v>#REF!</v>
      </c>
      <c r="O49" s="130" t="b">
        <f>IF(#REF!&gt;0,#REF!,"")</f>
        <v>0</v>
      </c>
      <c r="P49" s="120" t="b">
        <f>IF(OR(O49="",O$65=0),"",(O49-O$63)*P$4/#REF!)</f>
        <v>0</v>
      </c>
      <c r="Q49" s="130" t="b">
        <f>IF(#REF!&gt;0,#REF!,"")</f>
        <v>0</v>
      </c>
      <c r="R49" s="120" t="b">
        <f>IF(OR(Q49="",Q$65=0),"",(Q49-Q$63)*R$4/#REF!)</f>
        <v>0</v>
      </c>
      <c r="S49" s="130" t="b">
        <f>IF(#REF!&gt;0,#REF!,"")</f>
        <v>0</v>
      </c>
      <c r="T49" s="120" t="b">
        <f>IF(OR(S49="",S$65=0),"",(S49-S$63)*T$4/#REF!)</f>
        <v>0</v>
      </c>
      <c r="U49" s="130" t="b">
        <f>IF(#REF!&gt;0,#REF!,"")</f>
        <v>0</v>
      </c>
      <c r="V49" s="120" t="b">
        <f>IF(OR(U49="",U$65=0),"",(U49-U$63)*V$4/#REF!)</f>
        <v>0</v>
      </c>
      <c r="W49" s="130" t="b">
        <f>IF(#REF!&gt;0,#REF!,"")</f>
        <v>0</v>
      </c>
      <c r="X49" s="120" t="b">
        <f>IF(OR(W49="",W$65=0),"",(W49-W$63)*X$4/#REF!)</f>
        <v>0</v>
      </c>
      <c r="Y49" s="130" t="b">
        <f>IF(#REF!&gt;0,#REF!,"")</f>
        <v>0</v>
      </c>
      <c r="Z49" s="120" t="b">
        <f>IF(OR(Y49="",Y$65=0),"",(Y49-Y$63)*Z$4/#REF!)</f>
        <v>0</v>
      </c>
      <c r="AA49" s="130" t="b">
        <f>IF(#REF!&gt;0,#REF!,"")</f>
        <v>0</v>
      </c>
      <c r="AB49" s="120" t="b">
        <f>IF(OR(AA49="",AA$65=0),"",(AA49-AA$63)*AB$4/#REF!)</f>
        <v>0</v>
      </c>
      <c r="AC49" s="130" t="b">
        <f>IF(#REF!&gt;0,#REF!,"")</f>
        <v>0</v>
      </c>
      <c r="AD49" s="131" t="b">
        <f>IF(OR(AC49="",AC$65=0),"",(AC49-AC$63)*AD$4/#REF!)</f>
        <v>0</v>
      </c>
      <c r="AE49" s="129" t="e">
        <f>A49</f>
        <v>#REF!</v>
      </c>
      <c r="AF49" s="116" t="b">
        <f>IF(#REF!&gt;0,#REF!,"")</f>
        <v>0</v>
      </c>
      <c r="AG49" s="120" t="b">
        <f>IF(OR(AF49="",AF$65=0),"",(AF49-AF$63)*AG$4/#REF!)</f>
        <v>0</v>
      </c>
      <c r="AH49" s="116" t="b">
        <f>IF(#REF!&gt;0,#REF!,"")</f>
        <v>0</v>
      </c>
      <c r="AI49" s="120" t="b">
        <f>IF(OR(AH49="",AH$65=0),"",(AH49-AH$63)*AI$4/#REF!)</f>
        <v>0</v>
      </c>
      <c r="AJ49" s="130" t="b">
        <f>IF(#REF!&gt;0,#REF!,"")</f>
        <v>0</v>
      </c>
      <c r="AK49" s="114" t="b">
        <f>IF(OR(AJ49="",AJ$65=0),"",(AJ49-AJ$63)*AK$4/#REF!)</f>
        <v>0</v>
      </c>
      <c r="AL49" s="122" t="e">
        <f>E49+G49+I49+K49+M49+P49+R49+T49+V49+X49+Z49+AB49+AD49+AG49+AI49+AK49</f>
        <v>#REF!</v>
      </c>
      <c r="AM49" s="123">
        <f>IF(ISERROR(AL49),"",AL49)</f>
      </c>
      <c r="AN49" s="122">
        <f>IF(AM49&lt;&gt;"",((AM49-AM$63)*#REF!/AM$65+#REF!),"")</f>
      </c>
      <c r="AO49" s="123">
        <f>IF(AND(AN49&lt;&gt;"",ISNUMBER(C49)),IF(C49&lt;#REF!,AN49*(1-#REF!/100),AN49),AN49)</f>
      </c>
      <c r="AP49" s="124">
        <f>IF(AO49&lt;&gt;"",(AO49-$AO$63)*#REF!/AO$65+#REF!,"")</f>
      </c>
    </row>
    <row r="50" spans="1:42" ht="15" customHeight="1">
      <c r="A50" s="125" t="e">
        <f>#REF!</f>
        <v>#REF!</v>
      </c>
      <c r="B50" s="126" t="e">
        <f>#REF!</f>
        <v>#REF!</v>
      </c>
      <c r="C50" s="127" t="e">
        <f>#REF!</f>
        <v>#REF!</v>
      </c>
      <c r="D50" s="128" t="e">
        <f>#REF!</f>
        <v>#REF!</v>
      </c>
      <c r="E50" s="120" t="b">
        <f>IF(OR(D50="",D$65=0),"",(D50-D$63)*E$4/#REF!)</f>
        <v>0</v>
      </c>
      <c r="F50" s="128" t="e">
        <f>#REF!</f>
        <v>#REF!</v>
      </c>
      <c r="G50" s="120" t="b">
        <f>IF(OR(F50="",F$65=0),"",(F50-F$63)*G$4/#REF!)</f>
        <v>0</v>
      </c>
      <c r="H50" s="128" t="e">
        <f>#REF!</f>
        <v>#REF!</v>
      </c>
      <c r="I50" s="120" t="b">
        <f>IF(OR(H50="",H$65=0),"",(H50-H$63)*I$4/#REF!)</f>
        <v>0</v>
      </c>
      <c r="J50" s="128" t="e">
        <f>#REF!</f>
        <v>#REF!</v>
      </c>
      <c r="K50" s="120" t="b">
        <f>IF(OR(J50="",J$65=0),"",(J50-J$63)*K$4/#REF!)</f>
        <v>0</v>
      </c>
      <c r="L50" s="128" t="e">
        <f>#REF!</f>
        <v>#REF!</v>
      </c>
      <c r="M50" s="120" t="b">
        <f>IF(OR(L50="",L$65=0),"",(L50-L$63)*M$4/#REF!)</f>
        <v>0</v>
      </c>
      <c r="N50" s="156" t="e">
        <f>A50</f>
        <v>#REF!</v>
      </c>
      <c r="O50" s="130" t="b">
        <f>IF(#REF!&gt;0,#REF!,"")</f>
        <v>0</v>
      </c>
      <c r="P50" s="120" t="b">
        <f>IF(OR(O50="",O$65=0),"",(O50-O$63)*P$4/#REF!)</f>
        <v>0</v>
      </c>
      <c r="Q50" s="130" t="b">
        <f>IF(#REF!&gt;0,#REF!,"")</f>
        <v>0</v>
      </c>
      <c r="R50" s="120" t="b">
        <f>IF(OR(Q50="",Q$65=0),"",(Q50-Q$63)*R$4/#REF!)</f>
        <v>0</v>
      </c>
      <c r="S50" s="130" t="b">
        <f>IF(#REF!&gt;0,#REF!,"")</f>
        <v>0</v>
      </c>
      <c r="T50" s="120" t="b">
        <f>IF(OR(S50="",S$65=0),"",(S50-S$63)*T$4/#REF!)</f>
        <v>0</v>
      </c>
      <c r="U50" s="130" t="b">
        <f>IF(#REF!&gt;0,#REF!,"")</f>
        <v>0</v>
      </c>
      <c r="V50" s="120" t="b">
        <f>IF(OR(U50="",U$65=0),"",(U50-U$63)*V$4/#REF!)</f>
        <v>0</v>
      </c>
      <c r="W50" s="130" t="b">
        <f>IF(#REF!&gt;0,#REF!,"")</f>
        <v>0</v>
      </c>
      <c r="X50" s="120" t="b">
        <f>IF(OR(W50="",W$65=0),"",(W50-W$63)*X$4/#REF!)</f>
        <v>0</v>
      </c>
      <c r="Y50" s="130" t="b">
        <f>IF(#REF!&gt;0,#REF!,"")</f>
        <v>0</v>
      </c>
      <c r="Z50" s="120" t="b">
        <f>IF(OR(Y50="",Y$65=0),"",(Y50-Y$63)*Z$4/#REF!)</f>
        <v>0</v>
      </c>
      <c r="AA50" s="130" t="b">
        <f>IF(#REF!&gt;0,#REF!,"")</f>
        <v>0</v>
      </c>
      <c r="AB50" s="120" t="b">
        <f>IF(OR(AA50="",AA$65=0),"",(AA50-AA$63)*AB$4/#REF!)</f>
        <v>0</v>
      </c>
      <c r="AC50" s="130" t="b">
        <f>IF(#REF!&gt;0,#REF!,"")</f>
        <v>0</v>
      </c>
      <c r="AD50" s="131" t="b">
        <f>IF(OR(AC50="",AC$65=0),"",(AC50-AC$63)*AD$4/#REF!)</f>
        <v>0</v>
      </c>
      <c r="AE50" s="129" t="e">
        <f>A50</f>
        <v>#REF!</v>
      </c>
      <c r="AF50" s="116" t="b">
        <f>IF(#REF!&gt;0,#REF!,"")</f>
        <v>0</v>
      </c>
      <c r="AG50" s="120" t="b">
        <f>IF(OR(AF50="",AF$65=0),"",(AF50-AF$63)*AG$4/#REF!)</f>
        <v>0</v>
      </c>
      <c r="AH50" s="116" t="b">
        <f>IF(#REF!&gt;0,#REF!,"")</f>
        <v>0</v>
      </c>
      <c r="AI50" s="120" t="b">
        <f>IF(OR(AH50="",AH$65=0),"",(AH50-AH$63)*AI$4/#REF!)</f>
        <v>0</v>
      </c>
      <c r="AJ50" s="130" t="b">
        <f>IF(#REF!&gt;0,#REF!,"")</f>
        <v>0</v>
      </c>
      <c r="AK50" s="114" t="b">
        <f>IF(OR(AJ50="",AJ$65=0),"",(AJ50-AJ$63)*AK$4/#REF!)</f>
        <v>0</v>
      </c>
      <c r="AL50" s="122" t="e">
        <f>E50+G50+I50+K50+M50+P50+R50+T50+V50+X50+Z50+AB50+AD50+AG50+AI50+AK50</f>
        <v>#REF!</v>
      </c>
      <c r="AM50" s="123">
        <f>IF(ISERROR(AL50),"",AL50)</f>
      </c>
      <c r="AN50" s="122">
        <f>IF(AM50&lt;&gt;"",((AM50-AM$63)*#REF!/AM$65+#REF!),"")</f>
      </c>
      <c r="AO50" s="123">
        <f>IF(AND(AN50&lt;&gt;"",ISNUMBER(C50)),IF(C50&lt;#REF!,AN50*(1-#REF!/100),AN50),AN50)</f>
      </c>
      <c r="AP50" s="124">
        <f>IF(AO50&lt;&gt;"",(AO50-$AO$63)*#REF!/AO$65+#REF!,"")</f>
      </c>
    </row>
    <row r="51" spans="1:42" ht="15" customHeight="1">
      <c r="A51" s="125" t="e">
        <f>#REF!</f>
        <v>#REF!</v>
      </c>
      <c r="B51" s="126" t="e">
        <f>#REF!</f>
        <v>#REF!</v>
      </c>
      <c r="C51" s="127" t="e">
        <f>#REF!</f>
        <v>#REF!</v>
      </c>
      <c r="D51" s="128" t="e">
        <f>#REF!</f>
        <v>#REF!</v>
      </c>
      <c r="E51" s="120" t="b">
        <f>IF(OR(D51="",D$65=0),"",(D51-D$63)*E$4/#REF!)</f>
        <v>0</v>
      </c>
      <c r="F51" s="128" t="e">
        <f>#REF!</f>
        <v>#REF!</v>
      </c>
      <c r="G51" s="120" t="b">
        <f>IF(OR(F51="",F$65=0),"",(F51-F$63)*G$4/#REF!)</f>
        <v>0</v>
      </c>
      <c r="H51" s="128" t="e">
        <f>#REF!</f>
        <v>#REF!</v>
      </c>
      <c r="I51" s="120" t="b">
        <f>IF(OR(H51="",H$65=0),"",(H51-H$63)*I$4/#REF!)</f>
        <v>0</v>
      </c>
      <c r="J51" s="128" t="e">
        <f>#REF!</f>
        <v>#REF!</v>
      </c>
      <c r="K51" s="120" t="b">
        <f>IF(OR(J51="",J$65=0),"",(J51-J$63)*K$4/#REF!)</f>
        <v>0</v>
      </c>
      <c r="L51" s="128" t="e">
        <f>#REF!</f>
        <v>#REF!</v>
      </c>
      <c r="M51" s="120" t="b">
        <f>IF(OR(L51="",L$65=0),"",(L51-L$63)*M$4/#REF!)</f>
        <v>0</v>
      </c>
      <c r="N51" s="156" t="e">
        <f>A51</f>
        <v>#REF!</v>
      </c>
      <c r="O51" s="130" t="b">
        <f>IF(#REF!&gt;0,#REF!,"")</f>
        <v>0</v>
      </c>
      <c r="P51" s="120" t="b">
        <f>IF(OR(O51="",O$65=0),"",(O51-O$63)*P$4/#REF!)</f>
        <v>0</v>
      </c>
      <c r="Q51" s="130" t="b">
        <f>IF(#REF!&gt;0,#REF!,"")</f>
        <v>0</v>
      </c>
      <c r="R51" s="120" t="b">
        <f>IF(OR(Q51="",Q$65=0),"",(Q51-Q$63)*R$4/#REF!)</f>
        <v>0</v>
      </c>
      <c r="S51" s="130" t="b">
        <f>IF(#REF!&gt;0,#REF!,"")</f>
        <v>0</v>
      </c>
      <c r="T51" s="120" t="b">
        <f>IF(OR(S51="",S$65=0),"",(S51-S$63)*T$4/#REF!)</f>
        <v>0</v>
      </c>
      <c r="U51" s="130" t="b">
        <f>IF(#REF!&gt;0,#REF!,"")</f>
        <v>0</v>
      </c>
      <c r="V51" s="120" t="b">
        <f>IF(OR(U51="",U$65=0),"",(U51-U$63)*V$4/#REF!)</f>
        <v>0</v>
      </c>
      <c r="W51" s="130" t="b">
        <f>IF(#REF!&gt;0,#REF!,"")</f>
        <v>0</v>
      </c>
      <c r="X51" s="120" t="b">
        <f>IF(OR(W51="",W$65=0),"",(W51-W$63)*X$4/#REF!)</f>
        <v>0</v>
      </c>
      <c r="Y51" s="130" t="b">
        <f>IF(#REF!&gt;0,#REF!,"")</f>
        <v>0</v>
      </c>
      <c r="Z51" s="120" t="b">
        <f>IF(OR(Y51="",Y$65=0),"",(Y51-Y$63)*Z$4/#REF!)</f>
        <v>0</v>
      </c>
      <c r="AA51" s="130" t="b">
        <f>IF(#REF!&gt;0,#REF!,"")</f>
        <v>0</v>
      </c>
      <c r="AB51" s="120" t="b">
        <f>IF(OR(AA51="",AA$65=0),"",(AA51-AA$63)*AB$4/#REF!)</f>
        <v>0</v>
      </c>
      <c r="AC51" s="130" t="b">
        <f>IF(#REF!&gt;0,#REF!,"")</f>
        <v>0</v>
      </c>
      <c r="AD51" s="131" t="b">
        <f>IF(OR(AC51="",AC$65=0),"",(AC51-AC$63)*AD$4/#REF!)</f>
        <v>0</v>
      </c>
      <c r="AE51" s="129" t="e">
        <f>A51</f>
        <v>#REF!</v>
      </c>
      <c r="AF51" s="116" t="b">
        <f>IF(#REF!&gt;0,#REF!,"")</f>
        <v>0</v>
      </c>
      <c r="AG51" s="120" t="b">
        <f>IF(OR(AF51="",AF$65=0),"",(AF51-AF$63)*AG$4/#REF!)</f>
        <v>0</v>
      </c>
      <c r="AH51" s="116" t="b">
        <f>IF(#REF!&gt;0,#REF!,"")</f>
        <v>0</v>
      </c>
      <c r="AI51" s="120" t="b">
        <f>IF(OR(AH51="",AH$65=0),"",(AH51-AH$63)*AI$4/#REF!)</f>
        <v>0</v>
      </c>
      <c r="AJ51" s="130" t="b">
        <f>IF(#REF!&gt;0,#REF!,"")</f>
        <v>0</v>
      </c>
      <c r="AK51" s="114" t="b">
        <f>IF(OR(AJ51="",AJ$65=0),"",(AJ51-AJ$63)*AK$4/#REF!)</f>
        <v>0</v>
      </c>
      <c r="AL51" s="122" t="e">
        <f>E51+G51+I51+K51+M51+P51+R51+T51+V51+X51+Z51+AB51+AD51+AG51+AI51+AK51</f>
        <v>#REF!</v>
      </c>
      <c r="AM51" s="123">
        <f>IF(ISERROR(AL51),"",AL51)</f>
      </c>
      <c r="AN51" s="122">
        <f>IF(AM51&lt;&gt;"",((AM51-AM$63)*#REF!/AM$65+#REF!),"")</f>
      </c>
      <c r="AO51" s="123">
        <f>IF(AND(AN51&lt;&gt;"",ISNUMBER(C51)),IF(C51&lt;#REF!,AN51*(1-#REF!/100),AN51),AN51)</f>
      </c>
      <c r="AP51" s="124">
        <f>IF(AO51&lt;&gt;"",(AO51-$AO$63)*#REF!/AO$65+#REF!,"")</f>
      </c>
    </row>
    <row r="52" spans="1:42" ht="15" customHeight="1">
      <c r="A52" s="125" t="e">
        <f>#REF!</f>
        <v>#REF!</v>
      </c>
      <c r="B52" s="126" t="e">
        <f>#REF!</f>
        <v>#REF!</v>
      </c>
      <c r="C52" s="127" t="e">
        <f>#REF!</f>
        <v>#REF!</v>
      </c>
      <c r="D52" s="128" t="e">
        <f>#REF!</f>
        <v>#REF!</v>
      </c>
      <c r="E52" s="120" t="b">
        <f>IF(OR(D52="",D$65=0),"",(D52-D$63)*E$4/#REF!)</f>
        <v>0</v>
      </c>
      <c r="F52" s="128" t="e">
        <f>#REF!</f>
        <v>#REF!</v>
      </c>
      <c r="G52" s="120" t="b">
        <f>IF(OR(F52="",F$65=0),"",(F52-F$63)*G$4/#REF!)</f>
        <v>0</v>
      </c>
      <c r="H52" s="128" t="e">
        <f>#REF!</f>
        <v>#REF!</v>
      </c>
      <c r="I52" s="120" t="b">
        <f>IF(OR(H52="",H$65=0),"",(H52-H$63)*I$4/#REF!)</f>
        <v>0</v>
      </c>
      <c r="J52" s="128" t="e">
        <f>#REF!</f>
        <v>#REF!</v>
      </c>
      <c r="K52" s="120" t="b">
        <f>IF(OR(J52="",J$65=0),"",(J52-J$63)*K$4/#REF!)</f>
        <v>0</v>
      </c>
      <c r="L52" s="128" t="e">
        <f>#REF!</f>
        <v>#REF!</v>
      </c>
      <c r="M52" s="120" t="b">
        <f>IF(OR(L52="",L$65=0),"",(L52-L$63)*M$4/#REF!)</f>
        <v>0</v>
      </c>
      <c r="N52" s="156" t="e">
        <f>A52</f>
        <v>#REF!</v>
      </c>
      <c r="O52" s="130" t="b">
        <f>IF(#REF!&gt;0,#REF!,"")</f>
        <v>0</v>
      </c>
      <c r="P52" s="120" t="b">
        <f>IF(OR(O52="",O$65=0),"",(O52-O$63)*P$4/#REF!)</f>
        <v>0</v>
      </c>
      <c r="Q52" s="130" t="b">
        <f>IF(#REF!&gt;0,#REF!,"")</f>
        <v>0</v>
      </c>
      <c r="R52" s="120" t="b">
        <f>IF(OR(Q52="",Q$65=0),"",(Q52-Q$63)*R$4/#REF!)</f>
        <v>0</v>
      </c>
      <c r="S52" s="130" t="b">
        <f>IF(#REF!&gt;0,#REF!,"")</f>
        <v>0</v>
      </c>
      <c r="T52" s="120" t="b">
        <f>IF(OR(S52="",S$65=0),"",(S52-S$63)*T$4/#REF!)</f>
        <v>0</v>
      </c>
      <c r="U52" s="130" t="b">
        <f>IF(#REF!&gt;0,#REF!,"")</f>
        <v>0</v>
      </c>
      <c r="V52" s="120" t="b">
        <f>IF(OR(U52="",U$65=0),"",(U52-U$63)*V$4/#REF!)</f>
        <v>0</v>
      </c>
      <c r="W52" s="130" t="b">
        <f>IF(#REF!&gt;0,#REF!,"")</f>
        <v>0</v>
      </c>
      <c r="X52" s="120" t="b">
        <f>IF(OR(W52="",W$65=0),"",(W52-W$63)*X$4/#REF!)</f>
        <v>0</v>
      </c>
      <c r="Y52" s="130" t="b">
        <f>IF(#REF!&gt;0,#REF!,"")</f>
        <v>0</v>
      </c>
      <c r="Z52" s="120" t="b">
        <f>IF(OR(Y52="",Y$65=0),"",(Y52-Y$63)*Z$4/#REF!)</f>
        <v>0</v>
      </c>
      <c r="AA52" s="130" t="b">
        <f>IF(#REF!&gt;0,#REF!,"")</f>
        <v>0</v>
      </c>
      <c r="AB52" s="120" t="b">
        <f>IF(OR(AA52="",AA$65=0),"",(AA52-AA$63)*AB$4/#REF!)</f>
        <v>0</v>
      </c>
      <c r="AC52" s="130" t="b">
        <f>IF(#REF!&gt;0,#REF!,"")</f>
        <v>0</v>
      </c>
      <c r="AD52" s="131" t="b">
        <f>IF(OR(AC52="",AC$65=0),"",(AC52-AC$63)*AD$4/#REF!)</f>
        <v>0</v>
      </c>
      <c r="AE52" s="129" t="e">
        <f>A52</f>
        <v>#REF!</v>
      </c>
      <c r="AF52" s="116" t="b">
        <f>IF(#REF!&gt;0,#REF!,"")</f>
        <v>0</v>
      </c>
      <c r="AG52" s="120" t="b">
        <f>IF(OR(AF52="",AF$65=0),"",(AF52-AF$63)*AG$4/#REF!)</f>
        <v>0</v>
      </c>
      <c r="AH52" s="116" t="b">
        <f>IF(#REF!&gt;0,#REF!,"")</f>
        <v>0</v>
      </c>
      <c r="AI52" s="120" t="b">
        <f>IF(OR(AH52="",AH$65=0),"",(AH52-AH$63)*AI$4/#REF!)</f>
        <v>0</v>
      </c>
      <c r="AJ52" s="130" t="b">
        <f>IF(#REF!&gt;0,#REF!,"")</f>
        <v>0</v>
      </c>
      <c r="AK52" s="114" t="b">
        <f>IF(OR(AJ52="",AJ$65=0),"",(AJ52-AJ$63)*AK$4/#REF!)</f>
        <v>0</v>
      </c>
      <c r="AL52" s="122" t="e">
        <f>E52+G52+I52+K52+M52+P52+R52+T52+V52+X52+Z52+AB52+AD52+AG52+AI52+AK52</f>
        <v>#REF!</v>
      </c>
      <c r="AM52" s="123">
        <f>IF(ISERROR(AL52),"",AL52)</f>
      </c>
      <c r="AN52" s="122">
        <f>IF(AM52&lt;&gt;"",((AM52-AM$63)*#REF!/AM$65+#REF!),"")</f>
      </c>
      <c r="AO52" s="123">
        <f>IF(AND(AN52&lt;&gt;"",ISNUMBER(C52)),IF(C52&lt;#REF!,AN52*(1-#REF!/100),AN52),AN52)</f>
      </c>
      <c r="AP52" s="124">
        <f>IF(AO52&lt;&gt;"",(AO52-$AO$63)*#REF!/AO$65+#REF!,"")</f>
      </c>
    </row>
    <row r="53" spans="1:42" ht="15" customHeight="1">
      <c r="A53" s="125" t="e">
        <f>#REF!</f>
        <v>#REF!</v>
      </c>
      <c r="B53" s="126" t="e">
        <f>#REF!</f>
        <v>#REF!</v>
      </c>
      <c r="C53" s="127" t="e">
        <f>#REF!</f>
        <v>#REF!</v>
      </c>
      <c r="D53" s="128" t="e">
        <f>#REF!</f>
        <v>#REF!</v>
      </c>
      <c r="E53" s="120" t="b">
        <f>IF(OR(D53="",D$65=0),"",(D53-D$63)*E$4/#REF!)</f>
        <v>0</v>
      </c>
      <c r="F53" s="128" t="e">
        <f>#REF!</f>
        <v>#REF!</v>
      </c>
      <c r="G53" s="120" t="b">
        <f>IF(OR(F53="",F$65=0),"",(F53-F$63)*G$4/#REF!)</f>
        <v>0</v>
      </c>
      <c r="H53" s="128" t="e">
        <f>#REF!</f>
        <v>#REF!</v>
      </c>
      <c r="I53" s="120" t="b">
        <f>IF(OR(H53="",H$65=0),"",(H53-H$63)*I$4/#REF!)</f>
        <v>0</v>
      </c>
      <c r="J53" s="128" t="e">
        <f>#REF!</f>
        <v>#REF!</v>
      </c>
      <c r="K53" s="120" t="b">
        <f>IF(OR(J53="",J$65=0),"",(J53-J$63)*K$4/#REF!)</f>
        <v>0</v>
      </c>
      <c r="L53" s="128" t="e">
        <f>#REF!</f>
        <v>#REF!</v>
      </c>
      <c r="M53" s="120" t="b">
        <f>IF(OR(L53="",L$65=0),"",(L53-L$63)*M$4/#REF!)</f>
        <v>0</v>
      </c>
      <c r="N53" s="156" t="e">
        <f>A53</f>
        <v>#REF!</v>
      </c>
      <c r="O53" s="130" t="b">
        <f>IF(#REF!&gt;0,#REF!,"")</f>
        <v>0</v>
      </c>
      <c r="P53" s="120" t="b">
        <f>IF(OR(O53="",O$65=0),"",(O53-O$63)*P$4/#REF!)</f>
        <v>0</v>
      </c>
      <c r="Q53" s="130" t="b">
        <f>IF(#REF!&gt;0,#REF!,"")</f>
        <v>0</v>
      </c>
      <c r="R53" s="120" t="b">
        <f>IF(OR(Q53="",Q$65=0),"",(Q53-Q$63)*R$4/#REF!)</f>
        <v>0</v>
      </c>
      <c r="S53" s="130" t="b">
        <f>IF(#REF!&gt;0,#REF!,"")</f>
        <v>0</v>
      </c>
      <c r="T53" s="120" t="b">
        <f>IF(OR(S53="",S$65=0),"",(S53-S$63)*T$4/#REF!)</f>
        <v>0</v>
      </c>
      <c r="U53" s="130" t="b">
        <f>IF(#REF!&gt;0,#REF!,"")</f>
        <v>0</v>
      </c>
      <c r="V53" s="120" t="b">
        <f>IF(OR(U53="",U$65=0),"",(U53-U$63)*V$4/#REF!)</f>
        <v>0</v>
      </c>
      <c r="W53" s="130" t="b">
        <f>IF(#REF!&gt;0,#REF!,"")</f>
        <v>0</v>
      </c>
      <c r="X53" s="120" t="b">
        <f>IF(OR(W53="",W$65=0),"",(W53-W$63)*X$4/#REF!)</f>
        <v>0</v>
      </c>
      <c r="Y53" s="130" t="b">
        <f>IF(#REF!&gt;0,#REF!,"")</f>
        <v>0</v>
      </c>
      <c r="Z53" s="120" t="b">
        <f>IF(OR(Y53="",Y$65=0),"",(Y53-Y$63)*Z$4/#REF!)</f>
        <v>0</v>
      </c>
      <c r="AA53" s="130" t="b">
        <f>IF(#REF!&gt;0,#REF!,"")</f>
        <v>0</v>
      </c>
      <c r="AB53" s="120" t="b">
        <f>IF(OR(AA53="",AA$65=0),"",(AA53-AA$63)*AB$4/#REF!)</f>
        <v>0</v>
      </c>
      <c r="AC53" s="130" t="b">
        <f>IF(#REF!&gt;0,#REF!,"")</f>
        <v>0</v>
      </c>
      <c r="AD53" s="131" t="b">
        <f>IF(OR(AC53="",AC$65=0),"",(AC53-AC$63)*AD$4/#REF!)</f>
        <v>0</v>
      </c>
      <c r="AE53" s="129" t="e">
        <f>A53</f>
        <v>#REF!</v>
      </c>
      <c r="AF53" s="116" t="b">
        <f>IF(#REF!&gt;0,#REF!,"")</f>
        <v>0</v>
      </c>
      <c r="AG53" s="120" t="b">
        <f>IF(OR(AF53="",AF$65=0),"",(AF53-AF$63)*AG$4/#REF!)</f>
        <v>0</v>
      </c>
      <c r="AH53" s="116" t="b">
        <f>IF(#REF!&gt;0,#REF!,"")</f>
        <v>0</v>
      </c>
      <c r="AI53" s="120" t="b">
        <f>IF(OR(AH53="",AH$65=0),"",(AH53-AH$63)*AI$4/#REF!)</f>
        <v>0</v>
      </c>
      <c r="AJ53" s="130" t="b">
        <f>IF(#REF!&gt;0,#REF!,"")</f>
        <v>0</v>
      </c>
      <c r="AK53" s="114" t="b">
        <f>IF(OR(AJ53="",AJ$65=0),"",(AJ53-AJ$63)*AK$4/#REF!)</f>
        <v>0</v>
      </c>
      <c r="AL53" s="122" t="e">
        <f>E53+G53+I53+K53+M53+P53+R53+T53+V53+X53+Z53+AB53+AD53+AG53+AI53+AK53</f>
        <v>#REF!</v>
      </c>
      <c r="AM53" s="123">
        <f>IF(ISERROR(AL53),"",AL53)</f>
      </c>
      <c r="AN53" s="122">
        <f>IF(AM53&lt;&gt;"",((AM53-AM$63)*#REF!/AM$65+#REF!),"")</f>
      </c>
      <c r="AO53" s="123">
        <f>IF(AND(AN53&lt;&gt;"",ISNUMBER(C53)),IF(C53&lt;#REF!,AN53*(1-#REF!/100),AN53),AN53)</f>
      </c>
      <c r="AP53" s="124">
        <f>IF(AO53&lt;&gt;"",(AO53-$AO$63)*#REF!/AO$65+#REF!,"")</f>
      </c>
    </row>
    <row r="54" spans="1:42" ht="15" customHeight="1">
      <c r="A54" s="125" t="e">
        <f>#REF!</f>
        <v>#REF!</v>
      </c>
      <c r="B54" s="126" t="e">
        <f>#REF!</f>
        <v>#REF!</v>
      </c>
      <c r="C54" s="127" t="e">
        <f>#REF!</f>
        <v>#REF!</v>
      </c>
      <c r="D54" s="128" t="e">
        <f>#REF!</f>
        <v>#REF!</v>
      </c>
      <c r="E54" s="120" t="b">
        <f>IF(OR(D54="",D$65=0),"",(D54-D$63)*E$4/#REF!)</f>
        <v>0</v>
      </c>
      <c r="F54" s="128" t="e">
        <f>#REF!</f>
        <v>#REF!</v>
      </c>
      <c r="G54" s="120" t="b">
        <f>IF(OR(F54="",F$65=0),"",(F54-F$63)*G$4/#REF!)</f>
        <v>0</v>
      </c>
      <c r="H54" s="128" t="e">
        <f>#REF!</f>
        <v>#REF!</v>
      </c>
      <c r="I54" s="120" t="b">
        <f>IF(OR(H54="",H$65=0),"",(H54-H$63)*I$4/#REF!)</f>
        <v>0</v>
      </c>
      <c r="J54" s="128" t="e">
        <f>#REF!</f>
        <v>#REF!</v>
      </c>
      <c r="K54" s="120" t="b">
        <f>IF(OR(J54="",J$65=0),"",(J54-J$63)*K$4/#REF!)</f>
        <v>0</v>
      </c>
      <c r="L54" s="128" t="e">
        <f>#REF!</f>
        <v>#REF!</v>
      </c>
      <c r="M54" s="120" t="b">
        <f>IF(OR(L54="",L$65=0),"",(L54-L$63)*M$4/#REF!)</f>
        <v>0</v>
      </c>
      <c r="N54" s="156" t="e">
        <f>A54</f>
        <v>#REF!</v>
      </c>
      <c r="O54" s="130" t="b">
        <f>IF(#REF!&gt;0,#REF!,"")</f>
        <v>0</v>
      </c>
      <c r="P54" s="120" t="b">
        <f>IF(OR(O54="",O$65=0),"",(O54-O$63)*P$4/#REF!)</f>
        <v>0</v>
      </c>
      <c r="Q54" s="130" t="b">
        <f>IF(#REF!&gt;0,#REF!,"")</f>
        <v>0</v>
      </c>
      <c r="R54" s="120" t="b">
        <f>IF(OR(Q54="",Q$65=0),"",(Q54-Q$63)*R$4/#REF!)</f>
        <v>0</v>
      </c>
      <c r="S54" s="130" t="b">
        <f>IF(#REF!&gt;0,#REF!,"")</f>
        <v>0</v>
      </c>
      <c r="T54" s="120" t="b">
        <f>IF(OR(S54="",S$65=0),"",(S54-S$63)*T$4/#REF!)</f>
        <v>0</v>
      </c>
      <c r="U54" s="130" t="b">
        <f>IF(#REF!&gt;0,#REF!,"")</f>
        <v>0</v>
      </c>
      <c r="V54" s="120" t="b">
        <f>IF(OR(U54="",U$65=0),"",(U54-U$63)*V$4/#REF!)</f>
        <v>0</v>
      </c>
      <c r="W54" s="130" t="b">
        <f>IF(#REF!&gt;0,#REF!,"")</f>
        <v>0</v>
      </c>
      <c r="X54" s="120" t="b">
        <f>IF(OR(W54="",W$65=0),"",(W54-W$63)*X$4/#REF!)</f>
        <v>0</v>
      </c>
      <c r="Y54" s="130" t="b">
        <f>IF(#REF!&gt;0,#REF!,"")</f>
        <v>0</v>
      </c>
      <c r="Z54" s="120" t="b">
        <f>IF(OR(Y54="",Y$65=0),"",(Y54-Y$63)*Z$4/#REF!)</f>
        <v>0</v>
      </c>
      <c r="AA54" s="130" t="b">
        <f>IF(#REF!&gt;0,#REF!,"")</f>
        <v>0</v>
      </c>
      <c r="AB54" s="120" t="b">
        <f>IF(OR(AA54="",AA$65=0),"",(AA54-AA$63)*AB$4/#REF!)</f>
        <v>0</v>
      </c>
      <c r="AC54" s="130" t="b">
        <f>IF(#REF!&gt;0,#REF!,"")</f>
        <v>0</v>
      </c>
      <c r="AD54" s="131" t="b">
        <f>IF(OR(AC54="",AC$65=0),"",(AC54-AC$63)*AD$4/#REF!)</f>
        <v>0</v>
      </c>
      <c r="AE54" s="129" t="e">
        <f>A54</f>
        <v>#REF!</v>
      </c>
      <c r="AF54" s="116" t="b">
        <f>IF(#REF!&gt;0,#REF!,"")</f>
        <v>0</v>
      </c>
      <c r="AG54" s="120" t="b">
        <f>IF(OR(AF54="",AF$65=0),"",(AF54-AF$63)*AG$4/#REF!)</f>
        <v>0</v>
      </c>
      <c r="AH54" s="116" t="b">
        <f>IF(#REF!&gt;0,#REF!,"")</f>
        <v>0</v>
      </c>
      <c r="AI54" s="120" t="b">
        <f>IF(OR(AH54="",AH$65=0),"",(AH54-AH$63)*AI$4/#REF!)</f>
        <v>0</v>
      </c>
      <c r="AJ54" s="130" t="b">
        <f>IF(#REF!&gt;0,#REF!,"")</f>
        <v>0</v>
      </c>
      <c r="AK54" s="114" t="b">
        <f>IF(OR(AJ54="",AJ$65=0),"",(AJ54-AJ$63)*AK$4/#REF!)</f>
        <v>0</v>
      </c>
      <c r="AL54" s="122" t="e">
        <f>E54+G54+I54+K54+M54+P54+R54+T54+V54+X54+Z54+AB54+AD54+AG54+AI54+AK54</f>
        <v>#REF!</v>
      </c>
      <c r="AM54" s="123">
        <f>IF(ISERROR(AL54),"",AL54)</f>
      </c>
      <c r="AN54" s="122">
        <f>IF(AM54&lt;&gt;"",((AM54-AM$63)*#REF!/AM$65+#REF!),"")</f>
      </c>
      <c r="AO54" s="123">
        <f>IF(AND(AN54&lt;&gt;"",ISNUMBER(C54)),IF(C54&lt;#REF!,AN54*(1-#REF!/100),AN54),AN54)</f>
      </c>
      <c r="AP54" s="124">
        <f>IF(AO54&lt;&gt;"",(AO54-$AO$63)*#REF!/AO$65+#REF!,"")</f>
      </c>
    </row>
    <row r="55" spans="1:42" ht="15" customHeight="1">
      <c r="A55" s="125" t="e">
        <f>#REF!</f>
        <v>#REF!</v>
      </c>
      <c r="B55" s="126" t="e">
        <f>#REF!</f>
        <v>#REF!</v>
      </c>
      <c r="C55" s="127" t="e">
        <f>#REF!</f>
        <v>#REF!</v>
      </c>
      <c r="D55" s="128" t="e">
        <f>#REF!</f>
        <v>#REF!</v>
      </c>
      <c r="E55" s="120" t="b">
        <f>IF(OR(D55="",D$65=0),"",(D55-D$63)*E$4/#REF!)</f>
        <v>0</v>
      </c>
      <c r="F55" s="128" t="e">
        <f>#REF!</f>
        <v>#REF!</v>
      </c>
      <c r="G55" s="120" t="b">
        <f>IF(OR(F55="",F$65=0),"",(F55-F$63)*G$4/#REF!)</f>
        <v>0</v>
      </c>
      <c r="H55" s="128" t="e">
        <f>#REF!</f>
        <v>#REF!</v>
      </c>
      <c r="I55" s="120" t="b">
        <f>IF(OR(H55="",H$65=0),"",(H55-H$63)*I$4/#REF!)</f>
        <v>0</v>
      </c>
      <c r="J55" s="128" t="e">
        <f>#REF!</f>
        <v>#REF!</v>
      </c>
      <c r="K55" s="120" t="b">
        <f>IF(OR(J55="",J$65=0),"",(J55-J$63)*K$4/#REF!)</f>
        <v>0</v>
      </c>
      <c r="L55" s="128" t="e">
        <f>#REF!</f>
        <v>#REF!</v>
      </c>
      <c r="M55" s="120" t="b">
        <f>IF(OR(L55="",L$65=0),"",(L55-L$63)*M$4/#REF!)</f>
        <v>0</v>
      </c>
      <c r="N55" s="156" t="e">
        <f>A55</f>
        <v>#REF!</v>
      </c>
      <c r="O55" s="130" t="b">
        <f>IF(#REF!&gt;0,#REF!,"")</f>
        <v>0</v>
      </c>
      <c r="P55" s="120" t="b">
        <f>IF(OR(O55="",O$65=0),"",(O55-O$63)*P$4/#REF!)</f>
        <v>0</v>
      </c>
      <c r="Q55" s="130" t="b">
        <f>IF(#REF!&gt;0,#REF!,"")</f>
        <v>0</v>
      </c>
      <c r="R55" s="120" t="b">
        <f>IF(OR(Q55="",Q$65=0),"",(Q55-Q$63)*R$4/#REF!)</f>
        <v>0</v>
      </c>
      <c r="S55" s="130" t="b">
        <f>IF(#REF!&gt;0,#REF!,"")</f>
        <v>0</v>
      </c>
      <c r="T55" s="120" t="b">
        <f>IF(OR(S55="",S$65=0),"",(S55-S$63)*T$4/#REF!)</f>
        <v>0</v>
      </c>
      <c r="U55" s="130" t="b">
        <f>IF(#REF!&gt;0,#REF!,"")</f>
        <v>0</v>
      </c>
      <c r="V55" s="120" t="b">
        <f>IF(OR(U55="",U$65=0),"",(U55-U$63)*V$4/#REF!)</f>
        <v>0</v>
      </c>
      <c r="W55" s="130" t="b">
        <f>IF(#REF!&gt;0,#REF!,"")</f>
        <v>0</v>
      </c>
      <c r="X55" s="120" t="b">
        <f>IF(OR(W55="",W$65=0),"",(W55-W$63)*X$4/#REF!)</f>
        <v>0</v>
      </c>
      <c r="Y55" s="130" t="b">
        <f>IF(#REF!&gt;0,#REF!,"")</f>
        <v>0</v>
      </c>
      <c r="Z55" s="120" t="b">
        <f>IF(OR(Y55="",Y$65=0),"",(Y55-Y$63)*Z$4/#REF!)</f>
        <v>0</v>
      </c>
      <c r="AA55" s="130" t="b">
        <f>IF(#REF!&gt;0,#REF!,"")</f>
        <v>0</v>
      </c>
      <c r="AB55" s="120" t="b">
        <f>IF(OR(AA55="",AA$65=0),"",(AA55-AA$63)*AB$4/#REF!)</f>
        <v>0</v>
      </c>
      <c r="AC55" s="130" t="b">
        <f>IF(#REF!&gt;0,#REF!,"")</f>
        <v>0</v>
      </c>
      <c r="AD55" s="131" t="b">
        <f>IF(OR(AC55="",AC$65=0),"",(AC55-AC$63)*AD$4/#REF!)</f>
        <v>0</v>
      </c>
      <c r="AE55" s="129" t="e">
        <f>A55</f>
        <v>#REF!</v>
      </c>
      <c r="AF55" s="116" t="b">
        <f>IF(#REF!&gt;0,#REF!,"")</f>
        <v>0</v>
      </c>
      <c r="AG55" s="120" t="b">
        <f>IF(OR(AF55="",AF$65=0),"",(AF55-AF$63)*AG$4/#REF!)</f>
        <v>0</v>
      </c>
      <c r="AH55" s="116" t="b">
        <f>IF(#REF!&gt;0,#REF!,"")</f>
        <v>0</v>
      </c>
      <c r="AI55" s="120" t="b">
        <f>IF(OR(AH55="",AH$65=0),"",(AH55-AH$63)*AI$4/#REF!)</f>
        <v>0</v>
      </c>
      <c r="AJ55" s="130" t="b">
        <f>IF(#REF!&gt;0,#REF!,"")</f>
        <v>0</v>
      </c>
      <c r="AK55" s="114" t="b">
        <f>IF(OR(AJ55="",AJ$65=0),"",(AJ55-AJ$63)*AK$4/#REF!)</f>
        <v>0</v>
      </c>
      <c r="AL55" s="122" t="e">
        <f>E55+G55+I55+K55+M55+P55+R55+T55+V55+X55+Z55+AB55+AD55+AG55+AI55+AK55</f>
        <v>#REF!</v>
      </c>
      <c r="AM55" s="123">
        <f>IF(ISERROR(AL55),"",AL55)</f>
      </c>
      <c r="AN55" s="122">
        <f>IF(AM55&lt;&gt;"",((AM55-AM$63)*#REF!/AM$65+#REF!),"")</f>
      </c>
      <c r="AO55" s="123">
        <f>IF(AND(AN55&lt;&gt;"",ISNUMBER(C55)),IF(C55&lt;#REF!,AN55*(1-#REF!/100),AN55),AN55)</f>
      </c>
      <c r="AP55" s="124">
        <f>IF(AO55&lt;&gt;"",(AO55-$AO$63)*#REF!/AO$65+#REF!,"")</f>
      </c>
    </row>
    <row r="56" spans="1:42" ht="15" customHeight="1">
      <c r="A56" s="125" t="e">
        <f>#REF!</f>
        <v>#REF!</v>
      </c>
      <c r="B56" s="126" t="e">
        <f>#REF!</f>
        <v>#REF!</v>
      </c>
      <c r="C56" s="127" t="e">
        <f>#REF!</f>
        <v>#REF!</v>
      </c>
      <c r="D56" s="128" t="e">
        <f>#REF!</f>
        <v>#REF!</v>
      </c>
      <c r="E56" s="120" t="b">
        <f>IF(OR(D56="",D$65=0),"",(D56-D$63)*E$4/#REF!)</f>
        <v>0</v>
      </c>
      <c r="F56" s="128" t="e">
        <f>#REF!</f>
        <v>#REF!</v>
      </c>
      <c r="G56" s="120" t="b">
        <f>IF(OR(F56="",F$65=0),"",(F56-F$63)*G$4/#REF!)</f>
        <v>0</v>
      </c>
      <c r="H56" s="128" t="e">
        <f>#REF!</f>
        <v>#REF!</v>
      </c>
      <c r="I56" s="120" t="b">
        <f>IF(OR(H56="",H$65=0),"",(H56-H$63)*I$4/#REF!)</f>
        <v>0</v>
      </c>
      <c r="J56" s="128" t="e">
        <f>#REF!</f>
        <v>#REF!</v>
      </c>
      <c r="K56" s="120" t="b">
        <f>IF(OR(J56="",J$65=0),"",(J56-J$63)*K$4/#REF!)</f>
        <v>0</v>
      </c>
      <c r="L56" s="128" t="e">
        <f>#REF!</f>
        <v>#REF!</v>
      </c>
      <c r="M56" s="120" t="b">
        <f>IF(OR(L56="",L$65=0),"",(L56-L$63)*M$4/#REF!)</f>
        <v>0</v>
      </c>
      <c r="N56" s="156" t="e">
        <f>A56</f>
        <v>#REF!</v>
      </c>
      <c r="O56" s="130" t="b">
        <f>IF(#REF!&gt;0,#REF!,"")</f>
        <v>0</v>
      </c>
      <c r="P56" s="120" t="b">
        <f>IF(OR(O56="",O$65=0),"",(O56-O$63)*P$4/#REF!)</f>
        <v>0</v>
      </c>
      <c r="Q56" s="130" t="b">
        <f>IF(#REF!&gt;0,#REF!,"")</f>
        <v>0</v>
      </c>
      <c r="R56" s="120" t="b">
        <f>IF(OR(Q56="",Q$65=0),"",(Q56-Q$63)*R$4/#REF!)</f>
        <v>0</v>
      </c>
      <c r="S56" s="130" t="b">
        <f>IF(#REF!&gt;0,#REF!,"")</f>
        <v>0</v>
      </c>
      <c r="T56" s="120" t="b">
        <f>IF(OR(S56="",S$65=0),"",(S56-S$63)*T$4/#REF!)</f>
        <v>0</v>
      </c>
      <c r="U56" s="130" t="b">
        <f>IF(#REF!&gt;0,#REF!,"")</f>
        <v>0</v>
      </c>
      <c r="V56" s="120" t="b">
        <f>IF(OR(U56="",U$65=0),"",(U56-U$63)*V$4/#REF!)</f>
        <v>0</v>
      </c>
      <c r="W56" s="130" t="b">
        <f>IF(#REF!&gt;0,#REF!,"")</f>
        <v>0</v>
      </c>
      <c r="X56" s="120" t="b">
        <f>IF(OR(W56="",W$65=0),"",(W56-W$63)*X$4/#REF!)</f>
        <v>0</v>
      </c>
      <c r="Y56" s="130" t="b">
        <f>IF(#REF!&gt;0,#REF!,"")</f>
        <v>0</v>
      </c>
      <c r="Z56" s="120" t="b">
        <f>IF(OR(Y56="",Y$65=0),"",(Y56-Y$63)*Z$4/#REF!)</f>
        <v>0</v>
      </c>
      <c r="AA56" s="130" t="b">
        <f>IF(#REF!&gt;0,#REF!,"")</f>
        <v>0</v>
      </c>
      <c r="AB56" s="120" t="b">
        <f>IF(OR(AA56="",AA$65=0),"",(AA56-AA$63)*AB$4/#REF!)</f>
        <v>0</v>
      </c>
      <c r="AC56" s="130" t="b">
        <f>IF(#REF!&gt;0,#REF!,"")</f>
        <v>0</v>
      </c>
      <c r="AD56" s="131" t="b">
        <f>IF(OR(AC56="",AC$65=0),"",(AC56-AC$63)*AD$4/#REF!)</f>
        <v>0</v>
      </c>
      <c r="AE56" s="129" t="e">
        <f>A56</f>
        <v>#REF!</v>
      </c>
      <c r="AF56" s="116" t="b">
        <f>IF(#REF!&gt;0,#REF!,"")</f>
        <v>0</v>
      </c>
      <c r="AG56" s="120" t="b">
        <f>IF(OR(AF56="",AF$65=0),"",(AF56-AF$63)*AG$4/#REF!)</f>
        <v>0</v>
      </c>
      <c r="AH56" s="116" t="b">
        <f>IF(#REF!&gt;0,#REF!,"")</f>
        <v>0</v>
      </c>
      <c r="AI56" s="120" t="b">
        <f>IF(OR(AH56="",AH$65=0),"",(AH56-AH$63)*AI$4/#REF!)</f>
        <v>0</v>
      </c>
      <c r="AJ56" s="130" t="b">
        <f>IF(#REF!&gt;0,#REF!,"")</f>
        <v>0</v>
      </c>
      <c r="AK56" s="114" t="b">
        <f>IF(OR(AJ56="",AJ$65=0),"",(AJ56-AJ$63)*AK$4/#REF!)</f>
        <v>0</v>
      </c>
      <c r="AL56" s="122" t="e">
        <f>E56+G56+I56+K56+M56+P56+R56+T56+V56+X56+Z56+AB56+AD56+AG56+AI56+AK56</f>
        <v>#REF!</v>
      </c>
      <c r="AM56" s="123">
        <f>IF(ISERROR(AL56),"",AL56)</f>
      </c>
      <c r="AN56" s="122">
        <f>IF(AM56&lt;&gt;"",((AM56-AM$63)*#REF!/AM$65+#REF!),"")</f>
      </c>
      <c r="AO56" s="123">
        <f>IF(AND(AN56&lt;&gt;"",ISNUMBER(C56)),IF(C56&lt;#REF!,AN56*(1-#REF!/100),AN56),AN56)</f>
      </c>
      <c r="AP56" s="124">
        <f>IF(AO56&lt;&gt;"",(AO56-$AO$63)*#REF!/AO$65+#REF!,"")</f>
      </c>
    </row>
    <row r="57" spans="1:42" ht="15" customHeight="1">
      <c r="A57" s="125" t="e">
        <f>#REF!</f>
        <v>#REF!</v>
      </c>
      <c r="B57" s="126" t="e">
        <f>#REF!</f>
        <v>#REF!</v>
      </c>
      <c r="C57" s="127" t="e">
        <f>#REF!</f>
        <v>#REF!</v>
      </c>
      <c r="D57" s="128" t="e">
        <f>#REF!</f>
        <v>#REF!</v>
      </c>
      <c r="E57" s="120" t="b">
        <f>IF(OR(D57="",D$65=0),"",(D57-D$63)*E$4/#REF!)</f>
        <v>0</v>
      </c>
      <c r="F57" s="128" t="e">
        <f>#REF!</f>
        <v>#REF!</v>
      </c>
      <c r="G57" s="120" t="b">
        <f>IF(OR(F57="",F$65=0),"",(F57-F$63)*G$4/#REF!)</f>
        <v>0</v>
      </c>
      <c r="H57" s="128" t="e">
        <f>#REF!</f>
        <v>#REF!</v>
      </c>
      <c r="I57" s="120" t="b">
        <f>IF(OR(H57="",H$65=0),"",(H57-H$63)*I$4/#REF!)</f>
        <v>0</v>
      </c>
      <c r="J57" s="128" t="e">
        <f>#REF!</f>
        <v>#REF!</v>
      </c>
      <c r="K57" s="120" t="b">
        <f>IF(OR(J57="",J$65=0),"",(J57-J$63)*K$4/#REF!)</f>
        <v>0</v>
      </c>
      <c r="L57" s="128" t="e">
        <f>#REF!</f>
        <v>#REF!</v>
      </c>
      <c r="M57" s="120" t="b">
        <f>IF(OR(L57="",L$65=0),"",(L57-L$63)*M$4/#REF!)</f>
        <v>0</v>
      </c>
      <c r="N57" s="156" t="e">
        <f>A57</f>
        <v>#REF!</v>
      </c>
      <c r="O57" s="130" t="b">
        <f>IF(#REF!&gt;0,#REF!,"")</f>
        <v>0</v>
      </c>
      <c r="P57" s="120" t="b">
        <f>IF(OR(O57="",O$65=0),"",(O57-O$63)*P$4/#REF!)</f>
        <v>0</v>
      </c>
      <c r="Q57" s="130" t="b">
        <f>IF(#REF!&gt;0,#REF!,"")</f>
        <v>0</v>
      </c>
      <c r="R57" s="120" t="b">
        <f>IF(OR(Q57="",Q$65=0),"",(Q57-Q$63)*R$4/#REF!)</f>
        <v>0</v>
      </c>
      <c r="S57" s="130" t="b">
        <f>IF(#REF!&gt;0,#REF!,"")</f>
        <v>0</v>
      </c>
      <c r="T57" s="120" t="b">
        <f>IF(OR(S57="",S$65=0),"",(S57-S$63)*T$4/#REF!)</f>
        <v>0</v>
      </c>
      <c r="U57" s="130" t="b">
        <f>IF(#REF!&gt;0,#REF!,"")</f>
        <v>0</v>
      </c>
      <c r="V57" s="120" t="b">
        <f>IF(OR(U57="",U$65=0),"",(U57-U$63)*V$4/#REF!)</f>
        <v>0</v>
      </c>
      <c r="W57" s="130" t="b">
        <f>IF(#REF!&gt;0,#REF!,"")</f>
        <v>0</v>
      </c>
      <c r="X57" s="120" t="b">
        <f>IF(OR(W57="",W$65=0),"",(W57-W$63)*X$4/#REF!)</f>
        <v>0</v>
      </c>
      <c r="Y57" s="130" t="b">
        <f>IF(#REF!&gt;0,#REF!,"")</f>
        <v>0</v>
      </c>
      <c r="Z57" s="120" t="b">
        <f>IF(OR(Y57="",Y$65=0),"",(Y57-Y$63)*Z$4/#REF!)</f>
        <v>0</v>
      </c>
      <c r="AA57" s="130" t="b">
        <f>IF(#REF!&gt;0,#REF!,"")</f>
        <v>0</v>
      </c>
      <c r="AB57" s="120" t="b">
        <f>IF(OR(AA57="",AA$65=0),"",(AA57-AA$63)*AB$4/#REF!)</f>
        <v>0</v>
      </c>
      <c r="AC57" s="130" t="b">
        <f>IF(#REF!&gt;0,#REF!,"")</f>
        <v>0</v>
      </c>
      <c r="AD57" s="131" t="b">
        <f>IF(OR(AC57="",AC$65=0),"",(AC57-AC$63)*AD$4/#REF!)</f>
        <v>0</v>
      </c>
      <c r="AE57" s="129" t="e">
        <f>A57</f>
        <v>#REF!</v>
      </c>
      <c r="AF57" s="116" t="b">
        <f>IF(#REF!&gt;0,#REF!,"")</f>
        <v>0</v>
      </c>
      <c r="AG57" s="120" t="b">
        <f>IF(OR(AF57="",AF$65=0),"",(AF57-AF$63)*AG$4/#REF!)</f>
        <v>0</v>
      </c>
      <c r="AH57" s="116" t="b">
        <f>IF(#REF!&gt;0,#REF!,"")</f>
        <v>0</v>
      </c>
      <c r="AI57" s="120" t="b">
        <f>IF(OR(AH57="",AH$65=0),"",(AH57-AH$63)*AI$4/#REF!)</f>
        <v>0</v>
      </c>
      <c r="AJ57" s="130" t="b">
        <f>IF(#REF!&gt;0,#REF!,"")</f>
        <v>0</v>
      </c>
      <c r="AK57" s="114" t="b">
        <f>IF(OR(AJ57="",AJ$65=0),"",(AJ57-AJ$63)*AK$4/#REF!)</f>
        <v>0</v>
      </c>
      <c r="AL57" s="122" t="e">
        <f>E57+G57+I57+K57+M57+P57+R57+T57+V57+X57+Z57+AB57+AD57+AG57+AI57+AK57</f>
        <v>#REF!</v>
      </c>
      <c r="AM57" s="123">
        <f>IF(ISERROR(AL57),"",AL57)</f>
      </c>
      <c r="AN57" s="122">
        <f>IF(AM57&lt;&gt;"",((AM57-AM$63)*#REF!/AM$65+#REF!),"")</f>
      </c>
      <c r="AO57" s="123">
        <f>IF(AND(AN57&lt;&gt;"",ISNUMBER(C57)),IF(C57&lt;#REF!,AN57*(1-#REF!/100),AN57),AN57)</f>
      </c>
      <c r="AP57" s="124">
        <f>IF(AO57&lt;&gt;"",(AO57-$AO$63)*#REF!/AO$65+#REF!,"")</f>
      </c>
    </row>
    <row r="58" spans="1:42" ht="15" customHeight="1">
      <c r="A58" s="125" t="e">
        <f>#REF!</f>
        <v>#REF!</v>
      </c>
      <c r="B58" s="126" t="e">
        <f>#REF!</f>
        <v>#REF!</v>
      </c>
      <c r="C58" s="127" t="e">
        <f>#REF!</f>
        <v>#REF!</v>
      </c>
      <c r="D58" s="128" t="e">
        <f>#REF!</f>
        <v>#REF!</v>
      </c>
      <c r="E58" s="120" t="b">
        <f>IF(OR(D58="",D$65=0),"",(D58-D$63)*E$4/#REF!)</f>
        <v>0</v>
      </c>
      <c r="F58" s="128" t="e">
        <f>#REF!</f>
        <v>#REF!</v>
      </c>
      <c r="G58" s="120" t="b">
        <f>IF(OR(F58="",F$65=0),"",(F58-F$63)*G$4/#REF!)</f>
        <v>0</v>
      </c>
      <c r="H58" s="128" t="e">
        <f>#REF!</f>
        <v>#REF!</v>
      </c>
      <c r="I58" s="120" t="b">
        <f>IF(OR(H58="",H$65=0),"",(H58-H$63)*I$4/#REF!)</f>
        <v>0</v>
      </c>
      <c r="J58" s="128" t="e">
        <f>#REF!</f>
        <v>#REF!</v>
      </c>
      <c r="K58" s="120" t="b">
        <f>IF(OR(J58="",J$65=0),"",(J58-J$63)*K$4/#REF!)</f>
        <v>0</v>
      </c>
      <c r="L58" s="128" t="e">
        <f>#REF!</f>
        <v>#REF!</v>
      </c>
      <c r="M58" s="120" t="b">
        <f>IF(OR(L58="",L$65=0),"",(L58-L$63)*M$4/#REF!)</f>
        <v>0</v>
      </c>
      <c r="N58" s="156" t="e">
        <f>A58</f>
        <v>#REF!</v>
      </c>
      <c r="O58" s="130" t="b">
        <f>IF(#REF!&gt;0,#REF!,"")</f>
        <v>0</v>
      </c>
      <c r="P58" s="120" t="b">
        <f>IF(OR(O58="",O$65=0),"",(O58-O$63)*P$4/#REF!)</f>
        <v>0</v>
      </c>
      <c r="Q58" s="130" t="b">
        <f>IF(#REF!&gt;0,#REF!,"")</f>
        <v>0</v>
      </c>
      <c r="R58" s="120" t="b">
        <f>IF(OR(Q58="",Q$65=0),"",(Q58-Q$63)*R$4/#REF!)</f>
        <v>0</v>
      </c>
      <c r="S58" s="130" t="b">
        <f>IF(#REF!&gt;0,#REF!,"")</f>
        <v>0</v>
      </c>
      <c r="T58" s="120" t="b">
        <f>IF(OR(S58="",S$65=0),"",(S58-S$63)*T$4/#REF!)</f>
        <v>0</v>
      </c>
      <c r="U58" s="130" t="b">
        <f>IF(#REF!&gt;0,#REF!,"")</f>
        <v>0</v>
      </c>
      <c r="V58" s="120" t="b">
        <f>IF(OR(U58="",U$65=0),"",(U58-U$63)*V$4/#REF!)</f>
        <v>0</v>
      </c>
      <c r="W58" s="130" t="b">
        <f>IF(#REF!&gt;0,#REF!,"")</f>
        <v>0</v>
      </c>
      <c r="X58" s="120" t="b">
        <f>IF(OR(W58="",W$65=0),"",(W58-W$63)*X$4/#REF!)</f>
        <v>0</v>
      </c>
      <c r="Y58" s="130" t="b">
        <f>IF(#REF!&gt;0,#REF!,"")</f>
        <v>0</v>
      </c>
      <c r="Z58" s="120" t="b">
        <f>IF(OR(Y58="",Y$65=0),"",(Y58-Y$63)*Z$4/#REF!)</f>
        <v>0</v>
      </c>
      <c r="AA58" s="130" t="b">
        <f>IF(#REF!&gt;0,#REF!,"")</f>
        <v>0</v>
      </c>
      <c r="AB58" s="120" t="b">
        <f>IF(OR(AA58="",AA$65=0),"",(AA58-AA$63)*AB$4/#REF!)</f>
        <v>0</v>
      </c>
      <c r="AC58" s="130" t="b">
        <f>IF(#REF!&gt;0,#REF!,"")</f>
        <v>0</v>
      </c>
      <c r="AD58" s="131" t="b">
        <f>IF(OR(AC58="",AC$65=0),"",(AC58-AC$63)*AD$4/#REF!)</f>
        <v>0</v>
      </c>
      <c r="AE58" s="129" t="e">
        <f>A58</f>
        <v>#REF!</v>
      </c>
      <c r="AF58" s="116" t="b">
        <f>IF(#REF!&gt;0,#REF!,"")</f>
        <v>0</v>
      </c>
      <c r="AG58" s="120" t="b">
        <f>IF(OR(AF58="",AF$65=0),"",(AF58-AF$63)*AG$4/#REF!)</f>
        <v>0</v>
      </c>
      <c r="AH58" s="116" t="b">
        <f>IF(#REF!&gt;0,#REF!,"")</f>
        <v>0</v>
      </c>
      <c r="AI58" s="120" t="b">
        <f>IF(OR(AH58="",AH$65=0),"",(AH58-AH$63)*AI$4/#REF!)</f>
        <v>0</v>
      </c>
      <c r="AJ58" s="130" t="b">
        <f>IF(#REF!&gt;0,#REF!,"")</f>
        <v>0</v>
      </c>
      <c r="AK58" s="114" t="b">
        <f>IF(OR(AJ58="",AJ$65=0),"",(AJ58-AJ$63)*AK$4/#REF!)</f>
        <v>0</v>
      </c>
      <c r="AL58" s="122" t="e">
        <f>E58+G58+I58+K58+M58+P58+R58+T58+V58+X58+Z58+AB58+AD58+AG58+AI58+AK58</f>
        <v>#REF!</v>
      </c>
      <c r="AM58" s="123">
        <f>IF(ISERROR(AL58),"",AL58)</f>
      </c>
      <c r="AN58" s="122">
        <f>IF(AM58&lt;&gt;"",((AM58-AM$63)*#REF!/AM$65+#REF!),"")</f>
      </c>
      <c r="AO58" s="123">
        <f>IF(AND(AN58&lt;&gt;"",ISNUMBER(C58)),IF(C58&lt;#REF!,AN58*(1-#REF!/100),AN58),AN58)</f>
      </c>
      <c r="AP58" s="124">
        <f>IF(AO58&lt;&gt;"",(AO58-$AO$63)*#REF!/AO$65+#REF!,"")</f>
      </c>
    </row>
    <row r="59" spans="1:42" ht="15" customHeight="1">
      <c r="A59" s="125" t="e">
        <f>#REF!</f>
        <v>#REF!</v>
      </c>
      <c r="B59" s="126" t="e">
        <f>#REF!</f>
        <v>#REF!</v>
      </c>
      <c r="C59" s="127" t="e">
        <f>#REF!</f>
        <v>#REF!</v>
      </c>
      <c r="D59" s="128" t="e">
        <f>#REF!</f>
        <v>#REF!</v>
      </c>
      <c r="E59" s="120" t="b">
        <f>IF(OR(D59="",D$65=0),"",(D59-D$63)*E$4/#REF!)</f>
        <v>0</v>
      </c>
      <c r="F59" s="128" t="e">
        <f>#REF!</f>
        <v>#REF!</v>
      </c>
      <c r="G59" s="120" t="b">
        <f>IF(OR(F59="",F$65=0),"",(F59-F$63)*G$4/#REF!)</f>
        <v>0</v>
      </c>
      <c r="H59" s="128" t="e">
        <f>#REF!</f>
        <v>#REF!</v>
      </c>
      <c r="I59" s="120" t="b">
        <f>IF(OR(H59="",H$65=0),"",(H59-H$63)*I$4/#REF!)</f>
        <v>0</v>
      </c>
      <c r="J59" s="128" t="e">
        <f>#REF!</f>
        <v>#REF!</v>
      </c>
      <c r="K59" s="120" t="b">
        <f>IF(OR(J59="",J$65=0),"",(J59-J$63)*K$4/#REF!)</f>
        <v>0</v>
      </c>
      <c r="L59" s="128" t="e">
        <f>#REF!</f>
        <v>#REF!</v>
      </c>
      <c r="M59" s="120" t="b">
        <f>IF(OR(L59="",L$65=0),"",(L59-L$63)*M$4/#REF!)</f>
        <v>0</v>
      </c>
      <c r="N59" s="156" t="e">
        <f>A59</f>
        <v>#REF!</v>
      </c>
      <c r="O59" s="130" t="b">
        <f>IF(#REF!&gt;0,#REF!,"")</f>
        <v>0</v>
      </c>
      <c r="P59" s="120" t="b">
        <f>IF(OR(O59="",O$65=0),"",(O59-O$63)*P$4/#REF!)</f>
        <v>0</v>
      </c>
      <c r="Q59" s="130" t="b">
        <f>IF(#REF!&gt;0,#REF!,"")</f>
        <v>0</v>
      </c>
      <c r="R59" s="120" t="b">
        <f>IF(OR(Q59="",Q$65=0),"",(Q59-Q$63)*R$4/#REF!)</f>
        <v>0</v>
      </c>
      <c r="S59" s="130" t="b">
        <f>IF(#REF!&gt;0,#REF!,"")</f>
        <v>0</v>
      </c>
      <c r="T59" s="120" t="b">
        <f>IF(OR(S59="",S$65=0),"",(S59-S$63)*T$4/#REF!)</f>
        <v>0</v>
      </c>
      <c r="U59" s="130" t="b">
        <f>IF(#REF!&gt;0,#REF!,"")</f>
        <v>0</v>
      </c>
      <c r="V59" s="120" t="b">
        <f>IF(OR(U59="",U$65=0),"",(U59-U$63)*V$4/#REF!)</f>
        <v>0</v>
      </c>
      <c r="W59" s="130" t="b">
        <f>IF(#REF!&gt;0,#REF!,"")</f>
        <v>0</v>
      </c>
      <c r="X59" s="120" t="b">
        <f>IF(OR(W59="",W$65=0),"",(W59-W$63)*X$4/#REF!)</f>
        <v>0</v>
      </c>
      <c r="Y59" s="130" t="b">
        <f>IF(#REF!&gt;0,#REF!,"")</f>
        <v>0</v>
      </c>
      <c r="Z59" s="120" t="b">
        <f>IF(OR(Y59="",Y$65=0),"",(Y59-Y$63)*Z$4/#REF!)</f>
        <v>0</v>
      </c>
      <c r="AA59" s="130" t="b">
        <f>IF(#REF!&gt;0,#REF!,"")</f>
        <v>0</v>
      </c>
      <c r="AB59" s="120" t="b">
        <f>IF(OR(AA59="",AA$65=0),"",(AA59-AA$63)*AB$4/#REF!)</f>
        <v>0</v>
      </c>
      <c r="AC59" s="130" t="b">
        <f>IF(#REF!&gt;0,#REF!,"")</f>
        <v>0</v>
      </c>
      <c r="AD59" s="131" t="b">
        <f>IF(OR(AC59="",AC$65=0),"",(AC59-AC$63)*AD$4/#REF!)</f>
        <v>0</v>
      </c>
      <c r="AE59" s="129" t="e">
        <f>A59</f>
        <v>#REF!</v>
      </c>
      <c r="AF59" s="116" t="b">
        <f>IF(#REF!&gt;0,#REF!,"")</f>
        <v>0</v>
      </c>
      <c r="AG59" s="120" t="b">
        <f>IF(OR(AF59="",AF$65=0),"",(AF59-AF$63)*AG$4/#REF!)</f>
        <v>0</v>
      </c>
      <c r="AH59" s="116" t="b">
        <f>IF(#REF!&gt;0,#REF!,"")</f>
        <v>0</v>
      </c>
      <c r="AI59" s="120" t="b">
        <f>IF(OR(AH59="",AH$65=0),"",(AH59-AH$63)*AI$4/#REF!)</f>
        <v>0</v>
      </c>
      <c r="AJ59" s="130" t="b">
        <f>IF(#REF!&gt;0,#REF!,"")</f>
        <v>0</v>
      </c>
      <c r="AK59" s="114" t="b">
        <f>IF(OR(AJ59="",AJ$65=0),"",(AJ59-AJ$63)*AK$4/#REF!)</f>
        <v>0</v>
      </c>
      <c r="AL59" s="122" t="e">
        <f>E59+G59+I59+K59+M59+P59+R59+T59+V59+X59+Z59+AB59+AD59+AG59+AI59+AK59</f>
        <v>#REF!</v>
      </c>
      <c r="AM59" s="123">
        <f>IF(ISERROR(AL59),"",AL59)</f>
      </c>
      <c r="AN59" s="122">
        <f>IF(AM59&lt;&gt;"",((AM59-AM$63)*#REF!/AM$65+#REF!),"")</f>
      </c>
      <c r="AO59" s="123">
        <f>IF(AND(AN59&lt;&gt;"",ISNUMBER(C59)),IF(C59&lt;#REF!,AN59*(1-#REF!/100),AN59),AN59)</f>
      </c>
      <c r="AP59" s="124">
        <f>IF(AO59&lt;&gt;"",(AO59-$AO$63)*#REF!/AO$65+#REF!,"")</f>
      </c>
    </row>
    <row r="60" spans="1:42" ht="15" customHeight="1">
      <c r="A60" s="125" t="e">
        <f>#REF!</f>
        <v>#REF!</v>
      </c>
      <c r="B60" s="126" t="e">
        <f>#REF!</f>
        <v>#REF!</v>
      </c>
      <c r="C60" s="127" t="e">
        <f>#REF!</f>
        <v>#REF!</v>
      </c>
      <c r="D60" s="128" t="e">
        <f>#REF!</f>
        <v>#REF!</v>
      </c>
      <c r="E60" s="120" t="b">
        <f>IF(OR(D60="",D$65=0),"",(D60-D$63)*E$4/#REF!)</f>
        <v>0</v>
      </c>
      <c r="F60" s="128" t="e">
        <f>#REF!</f>
        <v>#REF!</v>
      </c>
      <c r="G60" s="120" t="b">
        <f>IF(OR(F60="",F$65=0),"",(F60-F$63)*G$4/#REF!)</f>
        <v>0</v>
      </c>
      <c r="H60" s="128" t="e">
        <f>#REF!</f>
        <v>#REF!</v>
      </c>
      <c r="I60" s="120" t="b">
        <f>IF(OR(H60="",H$65=0),"",(H60-H$63)*I$4/#REF!)</f>
        <v>0</v>
      </c>
      <c r="J60" s="128" t="e">
        <f>#REF!</f>
        <v>#REF!</v>
      </c>
      <c r="K60" s="120" t="b">
        <f>IF(OR(J60="",J$65=0),"",(J60-J$63)*K$4/#REF!)</f>
        <v>0</v>
      </c>
      <c r="L60" s="128" t="e">
        <f>#REF!</f>
        <v>#REF!</v>
      </c>
      <c r="M60" s="120" t="b">
        <f>IF(OR(L60="",L$65=0),"",(L60-L$63)*M$4/#REF!)</f>
        <v>0</v>
      </c>
      <c r="N60" s="156" t="e">
        <f>A60</f>
        <v>#REF!</v>
      </c>
      <c r="O60" s="130" t="b">
        <f>IF(#REF!&gt;0,#REF!,"")</f>
        <v>0</v>
      </c>
      <c r="P60" s="120" t="b">
        <f>IF(OR(O60="",O$65=0),"",(O60-O$63)*P$4/#REF!)</f>
        <v>0</v>
      </c>
      <c r="Q60" s="130" t="b">
        <f>IF(#REF!&gt;0,#REF!,"")</f>
        <v>0</v>
      </c>
      <c r="R60" s="120" t="b">
        <f>IF(OR(Q60="",Q$65=0),"",(Q60-Q$63)*R$4/#REF!)</f>
        <v>0</v>
      </c>
      <c r="S60" s="130" t="b">
        <f>IF(#REF!&gt;0,#REF!,"")</f>
        <v>0</v>
      </c>
      <c r="T60" s="120" t="b">
        <f>IF(OR(S60="",S$65=0),"",(S60-S$63)*T$4/#REF!)</f>
        <v>0</v>
      </c>
      <c r="U60" s="130" t="b">
        <f>IF(#REF!&gt;0,#REF!,"")</f>
        <v>0</v>
      </c>
      <c r="V60" s="120" t="b">
        <f>IF(OR(U60="",U$65=0),"",(U60-U$63)*V$4/#REF!)</f>
        <v>0</v>
      </c>
      <c r="W60" s="130" t="b">
        <f>IF(#REF!&gt;0,#REF!,"")</f>
        <v>0</v>
      </c>
      <c r="X60" s="120" t="b">
        <f>IF(OR(W60="",W$65=0),"",(W60-W$63)*X$4/#REF!)</f>
        <v>0</v>
      </c>
      <c r="Y60" s="130" t="b">
        <f>IF(#REF!&gt;0,#REF!,"")</f>
        <v>0</v>
      </c>
      <c r="Z60" s="120" t="b">
        <f>IF(OR(Y60="",Y$65=0),"",(Y60-Y$63)*Z$4/#REF!)</f>
        <v>0</v>
      </c>
      <c r="AA60" s="130" t="b">
        <f>IF(#REF!&gt;0,#REF!,"")</f>
        <v>0</v>
      </c>
      <c r="AB60" s="120" t="b">
        <f>IF(OR(AA60="",AA$65=0),"",(AA60-AA$63)*AB$4/#REF!)</f>
        <v>0</v>
      </c>
      <c r="AC60" s="130" t="b">
        <f>IF(#REF!&gt;0,#REF!,"")</f>
        <v>0</v>
      </c>
      <c r="AD60" s="131" t="b">
        <f>IF(OR(AC60="",AC$65=0),"",(AC60-AC$63)*AD$4/#REF!)</f>
        <v>0</v>
      </c>
      <c r="AE60" s="129" t="e">
        <f>A60</f>
        <v>#REF!</v>
      </c>
      <c r="AF60" s="116" t="b">
        <f>IF(#REF!&gt;0,#REF!,"")</f>
        <v>0</v>
      </c>
      <c r="AG60" s="120" t="b">
        <f>IF(OR(AF60="",AF$65=0),"",(AF60-AF$63)*AG$4/#REF!)</f>
        <v>0</v>
      </c>
      <c r="AH60" s="116" t="b">
        <f>IF(#REF!&gt;0,#REF!,"")</f>
        <v>0</v>
      </c>
      <c r="AI60" s="120" t="b">
        <f>IF(OR(AH60="",AH$65=0),"",(AH60-AH$63)*AI$4/#REF!)</f>
        <v>0</v>
      </c>
      <c r="AJ60" s="130" t="b">
        <f>IF(#REF!&gt;0,#REF!,"")</f>
        <v>0</v>
      </c>
      <c r="AK60" s="114" t="b">
        <f>IF(OR(AJ60="",AJ$65=0),"",(AJ60-AJ$63)*AK$4/#REF!)</f>
        <v>0</v>
      </c>
      <c r="AL60" s="122" t="e">
        <f>E60+G60+I60+K60+M60+P60+R60+T60+V60+X60+Z60+AB60+AD60+AG60+AI60+AK60</f>
        <v>#REF!</v>
      </c>
      <c r="AM60" s="123">
        <f>IF(ISERROR(AL60),"",AL60)</f>
      </c>
      <c r="AN60" s="122">
        <f>IF(AM60&lt;&gt;"",((AM60-AM$63)*#REF!/AM$65+#REF!),"")</f>
      </c>
      <c r="AO60" s="123">
        <f>IF(AND(AN60&lt;&gt;"",ISNUMBER(C60)),IF(C60&lt;#REF!,AN60*(1-#REF!/100),AN60),AN60)</f>
      </c>
      <c r="AP60" s="124">
        <f>IF(AO60&lt;&gt;"",(AO60-$AO$63)*#REF!/AO$65+#REF!,"")</f>
      </c>
    </row>
    <row r="61" spans="1:42" ht="15" customHeight="1">
      <c r="A61" s="125" t="e">
        <f>#REF!</f>
        <v>#REF!</v>
      </c>
      <c r="B61" s="126" t="e">
        <f>#REF!</f>
        <v>#REF!</v>
      </c>
      <c r="C61" s="127" t="e">
        <f>#REF!</f>
        <v>#REF!</v>
      </c>
      <c r="D61" s="128" t="e">
        <f>#REF!</f>
        <v>#REF!</v>
      </c>
      <c r="E61" s="120" t="b">
        <f>IF(OR(D61="",D$65=0),"",(D61-D$63)*E$4/#REF!)</f>
        <v>0</v>
      </c>
      <c r="F61" s="128" t="e">
        <f>#REF!</f>
        <v>#REF!</v>
      </c>
      <c r="G61" s="120" t="b">
        <f>IF(OR(F61="",F$65=0),"",(F61-F$63)*G$4/#REF!)</f>
        <v>0</v>
      </c>
      <c r="H61" s="128" t="e">
        <f>#REF!</f>
        <v>#REF!</v>
      </c>
      <c r="I61" s="120" t="b">
        <f>IF(OR(H61="",H$65=0),"",(H61-H$63)*I$4/#REF!)</f>
        <v>0</v>
      </c>
      <c r="J61" s="128" t="e">
        <f>#REF!</f>
        <v>#REF!</v>
      </c>
      <c r="K61" s="120" t="b">
        <f>IF(OR(J61="",J$65=0),"",(J61-J$63)*K$4/#REF!)</f>
        <v>0</v>
      </c>
      <c r="L61" s="128" t="e">
        <f>#REF!</f>
        <v>#REF!</v>
      </c>
      <c r="M61" s="120" t="b">
        <f>IF(OR(L61="",L$65=0),"",(L61-L$63)*M$4/#REF!)</f>
        <v>0</v>
      </c>
      <c r="N61" s="156" t="e">
        <f>A61</f>
        <v>#REF!</v>
      </c>
      <c r="O61" s="130" t="b">
        <f>IF(#REF!&gt;0,#REF!,"")</f>
        <v>0</v>
      </c>
      <c r="P61" s="120" t="b">
        <f>IF(OR(O61="",O$65=0),"",(O61-O$63)*P$4/#REF!)</f>
        <v>0</v>
      </c>
      <c r="Q61" s="130" t="b">
        <f>IF(#REF!&gt;0,#REF!,"")</f>
        <v>0</v>
      </c>
      <c r="R61" s="120" t="b">
        <f>IF(OR(Q61="",Q$65=0),"",(Q61-Q$63)*R$4/#REF!)</f>
        <v>0</v>
      </c>
      <c r="S61" s="130" t="b">
        <f>IF(#REF!&gt;0,#REF!,"")</f>
        <v>0</v>
      </c>
      <c r="T61" s="120" t="b">
        <f>IF(OR(S61="",S$65=0),"",(S61-S$63)*T$4/#REF!)</f>
        <v>0</v>
      </c>
      <c r="U61" s="130" t="b">
        <f>IF(#REF!&gt;0,#REF!,"")</f>
        <v>0</v>
      </c>
      <c r="V61" s="120" t="b">
        <f>IF(OR(U61="",U$65=0),"",(U61-U$63)*V$4/#REF!)</f>
        <v>0</v>
      </c>
      <c r="W61" s="130" t="b">
        <f>IF(#REF!&gt;0,#REF!,"")</f>
        <v>0</v>
      </c>
      <c r="X61" s="120" t="b">
        <f>IF(OR(W61="",W$65=0),"",(W61-W$63)*X$4/#REF!)</f>
        <v>0</v>
      </c>
      <c r="Y61" s="130" t="b">
        <f>IF(#REF!&gt;0,#REF!,"")</f>
        <v>0</v>
      </c>
      <c r="Z61" s="120" t="b">
        <f>IF(OR(Y61="",Y$65=0),"",(Y61-Y$63)*Z$4/#REF!)</f>
        <v>0</v>
      </c>
      <c r="AA61" s="130" t="b">
        <f>IF(#REF!&gt;0,#REF!,"")</f>
        <v>0</v>
      </c>
      <c r="AB61" s="120" t="b">
        <f>IF(OR(AA61="",AA$65=0),"",(AA61-AA$63)*AB$4/#REF!)</f>
        <v>0</v>
      </c>
      <c r="AC61" s="130" t="b">
        <f>IF(#REF!&gt;0,#REF!,"")</f>
        <v>0</v>
      </c>
      <c r="AD61" s="131" t="b">
        <f>IF(OR(AC61="",AC$65=0),"",(AC61-AC$63)*AD$4/#REF!)</f>
        <v>0</v>
      </c>
      <c r="AE61" s="129" t="e">
        <f>A61</f>
        <v>#REF!</v>
      </c>
      <c r="AF61" s="116" t="b">
        <f>IF(#REF!&gt;0,#REF!,"")</f>
        <v>0</v>
      </c>
      <c r="AG61" s="120" t="b">
        <f>IF(OR(AF61="",AF$65=0),"",(AF61-AF$63)*AG$4/#REF!)</f>
        <v>0</v>
      </c>
      <c r="AH61" s="116" t="b">
        <f>IF(#REF!&gt;0,#REF!,"")</f>
        <v>0</v>
      </c>
      <c r="AI61" s="120" t="b">
        <f>IF(OR(AH61="",AH$65=0),"",(AH61-AH$63)*AI$4/#REF!)</f>
        <v>0</v>
      </c>
      <c r="AJ61" s="130" t="b">
        <f>IF(#REF!&gt;0,#REF!,"")</f>
        <v>0</v>
      </c>
      <c r="AK61" s="114" t="b">
        <f>IF(OR(AJ61="",AJ$65=0),"",(AJ61-AJ$63)*AK$4/#REF!)</f>
        <v>0</v>
      </c>
      <c r="AL61" s="122" t="e">
        <f>E61+G61+I61+K61+M61+P61+R61+T61+V61+X61+Z61+AB61+AD61+AG61+AI61+AK61</f>
        <v>#REF!</v>
      </c>
      <c r="AM61" s="123">
        <f>IF(ISERROR(AL61),"",AL61)</f>
      </c>
      <c r="AN61" s="122">
        <f>IF(AM61&lt;&gt;"",((AM61-AM$63)*#REF!/AM$65+#REF!),"")</f>
      </c>
      <c r="AO61" s="123">
        <f>IF(AND(AN61&lt;&gt;"",ISNUMBER(C61)),IF(C61&lt;#REF!,AN61*(1-#REF!/100),AN61),AN61)</f>
      </c>
      <c r="AP61" s="124">
        <f>IF(AO61&lt;&gt;"",(AO61-$AO$63)*#REF!/AO$65+#REF!,"")</f>
      </c>
    </row>
    <row r="62" spans="1:42" ht="15" customHeight="1">
      <c r="A62" s="157" t="e">
        <f>#REF!</f>
        <v>#REF!</v>
      </c>
      <c r="B62" s="158" t="e">
        <f>#REF!</f>
        <v>#REF!</v>
      </c>
      <c r="C62" s="159" t="e">
        <f>#REF!</f>
        <v>#REF!</v>
      </c>
      <c r="D62" s="160" t="e">
        <f>#REF!</f>
        <v>#REF!</v>
      </c>
      <c r="E62" s="161" t="b">
        <f>IF(OR(D62="",D$65=0),"",(D62-D$63)*E$4/#REF!)</f>
        <v>0</v>
      </c>
      <c r="F62" s="160" t="e">
        <f>#REF!</f>
        <v>#REF!</v>
      </c>
      <c r="G62" s="161" t="b">
        <f>IF(OR(F62="",F$65=0),"",(F62-F$63)*G$4/#REF!)</f>
        <v>0</v>
      </c>
      <c r="H62" s="160" t="e">
        <f>#REF!</f>
        <v>#REF!</v>
      </c>
      <c r="I62" s="161" t="b">
        <f>IF(OR(H62="",H$65=0),"",(H62-H$63)*I$4/#REF!)</f>
        <v>0</v>
      </c>
      <c r="J62" s="160" t="e">
        <f>#REF!</f>
        <v>#REF!</v>
      </c>
      <c r="K62" s="161" t="b">
        <f>IF(OR(J62="",J$65=0),"",(J62-J$63)*K$4/#REF!)</f>
        <v>0</v>
      </c>
      <c r="L62" s="160" t="e">
        <f>#REF!</f>
        <v>#REF!</v>
      </c>
      <c r="M62" s="161" t="b">
        <f>IF(OR(L62="",L$65=0),"",(L62-L$63)*M$4/#REF!)</f>
        <v>0</v>
      </c>
      <c r="N62" s="162" t="e">
        <f>A62</f>
        <v>#REF!</v>
      </c>
      <c r="O62" s="163" t="b">
        <f>IF(#REF!&gt;0,#REF!,"")</f>
        <v>0</v>
      </c>
      <c r="P62" s="161" t="b">
        <f>IF(OR(O62="",O$65=0),"",(O62-O$63)*P$4/#REF!)</f>
        <v>0</v>
      </c>
      <c r="Q62" s="163" t="b">
        <f>IF(#REF!&gt;0,#REF!,"")</f>
        <v>0</v>
      </c>
      <c r="R62" s="161" t="b">
        <f>IF(OR(Q62="",Q$65=0),"",(Q62-Q$63)*R$4/#REF!)</f>
        <v>0</v>
      </c>
      <c r="S62" s="163" t="b">
        <f>IF(#REF!&gt;0,#REF!,"")</f>
        <v>0</v>
      </c>
      <c r="T62" s="161" t="b">
        <f>IF(OR(S62="",S$65=0),"",(S62-S$63)*T$4/#REF!)</f>
        <v>0</v>
      </c>
      <c r="U62" s="163" t="b">
        <f>IF(#REF!&gt;0,#REF!,"")</f>
        <v>0</v>
      </c>
      <c r="V62" s="161" t="b">
        <f>IF(OR(U62="",U$65=0),"",(U62-U$63)*V$4/#REF!)</f>
        <v>0</v>
      </c>
      <c r="W62" s="163" t="b">
        <f>IF(#REF!&gt;0,#REF!,"")</f>
        <v>0</v>
      </c>
      <c r="X62" s="161" t="b">
        <f>IF(OR(W62="",W$65=0),"",(W62-W$63)*X$4/#REF!)</f>
        <v>0</v>
      </c>
      <c r="Y62" s="163" t="b">
        <f>IF(#REF!&gt;0,#REF!,"")</f>
        <v>0</v>
      </c>
      <c r="Z62" s="161" t="b">
        <f>IF(OR(Y62="",Y$65=0),"",(Y62-Y$63)*Z$4/#REF!)</f>
        <v>0</v>
      </c>
      <c r="AA62" s="163" t="b">
        <f>IF(#REF!&gt;0,#REF!,"")</f>
        <v>0</v>
      </c>
      <c r="AB62" s="161" t="b">
        <f>IF(OR(AA62="",AA$65=0),"",(AA62-AA$63)*AB$4/#REF!)</f>
        <v>0</v>
      </c>
      <c r="AC62" s="163" t="b">
        <f>IF(#REF!&gt;0,#REF!,"")</f>
        <v>0</v>
      </c>
      <c r="AD62" s="164" t="b">
        <f>IF(OR(AC62="",AC$65=0),"",(AC62-AC$63)*AD$4/#REF!)</f>
        <v>0</v>
      </c>
      <c r="AE62" s="165" t="e">
        <f>A62</f>
        <v>#REF!</v>
      </c>
      <c r="AF62" s="116" t="b">
        <f>IF(#REF!&gt;0,#REF!,"")</f>
        <v>0</v>
      </c>
      <c r="AG62" s="161" t="b">
        <f>IF(OR(AF62="",AF$65=0),"",(AF62-AF$63)*AG$4/#REF!)</f>
        <v>0</v>
      </c>
      <c r="AH62" s="116" t="b">
        <f>IF(#REF!&gt;0,#REF!,"")</f>
        <v>0</v>
      </c>
      <c r="AI62" s="161" t="b">
        <f>IF(OR(AH62="",AH$65=0),"",(AH62-AH$63)*AI$4/#REF!)</f>
        <v>0</v>
      </c>
      <c r="AJ62" s="163" t="b">
        <f>IF(#REF!&gt;0,#REF!,"")</f>
        <v>0</v>
      </c>
      <c r="AK62" s="114" t="b">
        <f>IF(OR(AJ62="",AJ$65=0),"",(AJ62-AJ$63)*AK$4/#REF!)</f>
        <v>0</v>
      </c>
      <c r="AL62" s="122" t="e">
        <f>E62+G62+I62+K62+M62+P62+R62+T62+V62+X62+Z62+AB62+AD62+AG62+AI62+AK62</f>
        <v>#REF!</v>
      </c>
      <c r="AM62" s="123">
        <f>IF(ISERROR(AL62),"",AL62)</f>
      </c>
      <c r="AN62" s="122">
        <f>IF(AM62&lt;&gt;"",((AM62-AM$63)*#REF!/AM$65+#REF!),"")</f>
      </c>
      <c r="AO62" s="123">
        <f>IF(AND(AN62&lt;&gt;"",ISNUMBER(C62)),IF(C62&lt;#REF!,AN62*(1-#REF!/100),AN62),AN62)</f>
      </c>
      <c r="AP62" s="124">
        <f>IF(AO62&lt;&gt;"",(AO62-$AO$63)*#REF!/AO$65+#REF!,"")</f>
      </c>
    </row>
    <row r="63" spans="1:42" ht="15" customHeight="1">
      <c r="A63" s="166" t="s">
        <v>27</v>
      </c>
      <c r="B63" s="166"/>
      <c r="C63" s="166"/>
      <c r="D63" s="167" t="e">
        <f>IF(SUM(D6:D62)&gt;0,AVERAGE(D6:D62),"")</f>
        <v>#REF!</v>
      </c>
      <c r="E63" s="167">
        <f>IF(ISNUMBER(D63),AVERAGE(E6:E62),"")</f>
      </c>
      <c r="F63" s="167" t="e">
        <f>IF(SUM(F6:F62)&gt;0,AVERAGE(F6:F62),"")</f>
        <v>#REF!</v>
      </c>
      <c r="G63" s="167">
        <f>IF(ISNUMBER(F63),AVERAGE(G6:G62),"")</f>
      </c>
      <c r="H63" s="167" t="e">
        <f>IF(SUM(H6:H62)&gt;0,AVERAGE(H6:H62),"")</f>
        <v>#REF!</v>
      </c>
      <c r="I63" s="167">
        <f>IF(ISNUMBER(H63),AVERAGE(I6:I62),"")</f>
      </c>
      <c r="J63" s="167" t="e">
        <f>IF(SUM(J6:J62)&gt;0,AVERAGE(J6:J62),"")</f>
        <v>#REF!</v>
      </c>
      <c r="K63" s="167">
        <f>IF(ISNUMBER(J63),AVERAGE(K6:K62),"")</f>
      </c>
      <c r="L63" s="167" t="e">
        <f>IF(SUM(L6:L62)&gt;0,AVERAGE(L6:L62),"")</f>
        <v>#REF!</v>
      </c>
      <c r="M63" s="167">
        <f>IF(ISNUMBER(L63),AVERAGE(M6:M62),"")</f>
      </c>
      <c r="N63" s="168" t="s">
        <v>68</v>
      </c>
      <c r="O63" s="167" t="e">
        <f>IF(SUM(O6:O62)&gt;0,AVERAGE(O6:O62),"")</f>
        <v>#REF!</v>
      </c>
      <c r="P63" s="167">
        <f>IF(ISNUMBER(O63),AVERAGE(P6:P62),"")</f>
      </c>
      <c r="Q63" s="167" t="e">
        <f>IF(SUM(Q6:Q62)&gt;0,AVERAGE(Q6:Q62),"")</f>
        <v>#REF!</v>
      </c>
      <c r="R63" s="167">
        <f>IF(ISNUMBER(Q63),AVERAGE(R6:R62),"")</f>
      </c>
      <c r="S63" s="167" t="e">
        <f>IF(SUM(S6:S62)&gt;0,AVERAGE(S6:S62),"")</f>
        <v>#REF!</v>
      </c>
      <c r="T63" s="167">
        <f>IF(ISNUMBER(S63),AVERAGE(T6:T62),"")</f>
      </c>
      <c r="U63" s="167" t="e">
        <f>IF(SUM(U6:U62)&gt;0,AVERAGE(U6:U62),"")</f>
        <v>#REF!</v>
      </c>
      <c r="V63" s="167">
        <f>IF(ISNUMBER(U63),AVERAGE(V6:V62),"")</f>
      </c>
      <c r="W63" s="167" t="e">
        <f>IF(SUM(W6:W62)&gt;0,AVERAGE(W6:W62),"")</f>
        <v>#REF!</v>
      </c>
      <c r="X63" s="167">
        <f>IF(ISNUMBER(W63),AVERAGE(X6:X62),"")</f>
      </c>
      <c r="Y63" s="167" t="e">
        <f>IF(SUM(Y6:Y62)&gt;0,AVERAGE(Y6:Y62),"")</f>
        <v>#REF!</v>
      </c>
      <c r="Z63" s="167">
        <f>IF(ISNUMBER(Y63),AVERAGE(Z6:Z62),"")</f>
      </c>
      <c r="AA63" s="167" t="e">
        <f>IF(SUM(AA6:AA62)&gt;0,AVERAGE(AA6:AA62),"")</f>
        <v>#REF!</v>
      </c>
      <c r="AB63" s="167">
        <f>IF(ISNUMBER(AA63),AVERAGE(AB6:AB62),"")</f>
      </c>
      <c r="AC63" s="167" t="e">
        <f>IF(SUM(AC6:AC62)&gt;0,AVERAGE(AC6:AC62),"")</f>
        <v>#REF!</v>
      </c>
      <c r="AD63" s="169">
        <f>IF(ISNUMBER(AC63),AVERAGE(AD6:AD62),"")</f>
      </c>
      <c r="AE63" s="170"/>
      <c r="AF63" s="167" t="e">
        <f>IF(SUM(AF6:AF62)&gt;0,AVERAGE(AF6:AF62),"")</f>
        <v>#REF!</v>
      </c>
      <c r="AG63" s="167" t="b">
        <f>IF(OR(AF63="",OR(ISERROR(AF64),AF64=0)),"",AVERAGE(AG6:AG62))</f>
        <v>0</v>
      </c>
      <c r="AH63" s="167" t="e">
        <f>IF(SUM(AH6:AH62)&gt;0,AVERAGE(AH6:AH62),"")</f>
        <v>#REF!</v>
      </c>
      <c r="AI63" s="167" t="b">
        <f>IF(OR(AH63="",OR(ISERROR(AH64),AH64=0)),"",AVERAGE(AI6:AI62))</f>
        <v>0</v>
      </c>
      <c r="AJ63" s="167" t="e">
        <f>IF(SUM(AJ6:AJ62)&gt;0,AVERAGE(AJ6:AJ62),"")</f>
        <v>#REF!</v>
      </c>
      <c r="AK63" s="171">
        <f>IF(ISNUMBER(AJ63),AVERAGE(AK6:AK62),"")</f>
      </c>
      <c r="AL63" s="172" t="e">
        <f>IF(SUM(AL6:AL62)&gt;0,AVERAGE(AL6:AL62),"")</f>
        <v>#REF!</v>
      </c>
      <c r="AM63" s="167" t="e">
        <f>IF(ISERROR(AM64),"",AVERAGE(AM6:AM62))</f>
        <v>#VALUE!</v>
      </c>
      <c r="AN63" s="172">
        <f>IF(SUM(AN6:AN62)&gt;0,AVERAGE(AN6:AN62),"")</f>
      </c>
      <c r="AO63" s="172">
        <f>IF(SUM(AO6:AO62)&gt;0,AVERAGE(AO6:AO62),"")</f>
      </c>
      <c r="AP63" s="171" t="e">
        <f>IF(ISERROR(AP64),"",AVERAGE(AP6:AP62))</f>
        <v>#VALUE!</v>
      </c>
    </row>
    <row r="64" spans="1:42" ht="12.75" customHeight="1" hidden="1">
      <c r="A64" s="173" t="s">
        <v>28</v>
      </c>
      <c r="B64" s="173"/>
      <c r="C64" s="174"/>
      <c r="D64" s="175" t="b">
        <f>IF(D63&lt;&gt;"",STDEV(D6:D62),"")</f>
        <v>0</v>
      </c>
      <c r="E64" s="175">
        <f>IF(ISNUMBER(D64),STDEV(E6:E62),"")</f>
      </c>
      <c r="F64" s="175" t="b">
        <f>IF(F63&lt;&gt;"",STDEV(F6:F62),"")</f>
        <v>0</v>
      </c>
      <c r="G64" s="175">
        <f>IF(ISNUMBER(F64),STDEV(G6:G62),"")</f>
      </c>
      <c r="H64" s="175" t="b">
        <f>IF(H63&lt;&gt;"",STDEV(H6:H62),"")</f>
        <v>0</v>
      </c>
      <c r="I64" s="175">
        <f>IF(ISNUMBER(H64),STDEV(I6:I62),"")</f>
      </c>
      <c r="J64" s="175" t="b">
        <f>IF(J63&lt;&gt;"",STDEV(J6:J62),"")</f>
        <v>0</v>
      </c>
      <c r="K64" s="175">
        <f>IF(ISNUMBER(J64),STDEV(K6:K62),"")</f>
      </c>
      <c r="L64" s="175" t="b">
        <f>IF(L63&lt;&gt;"",STDEV(L6:L62),"")</f>
        <v>0</v>
      </c>
      <c r="M64" s="175">
        <f>IF(ISNUMBER(L64),STDEV(M6:M62),"")</f>
      </c>
      <c r="N64" s="176"/>
      <c r="O64" s="175" t="b">
        <f>IF(O63&lt;&gt;"",STDEV(O6:O62),"")</f>
        <v>0</v>
      </c>
      <c r="P64" s="175">
        <f>IF(ISNUMBER(O64),STDEV(P6:P62),"")</f>
      </c>
      <c r="Q64" s="175" t="b">
        <f>IF(Q63&lt;&gt;"",STDEV(Q6:Q62),"")</f>
        <v>0</v>
      </c>
      <c r="R64" s="175">
        <f>IF(ISNUMBER(Q64),STDEV(R6:R62),"")</f>
      </c>
      <c r="S64" s="175" t="b">
        <f>IF(S63&lt;&gt;"",STDEV(S6:S62),"")</f>
        <v>0</v>
      </c>
      <c r="T64" s="175">
        <f>IF(ISNUMBER(S64),STDEV(T6:T62),"")</f>
      </c>
      <c r="U64" s="175" t="b">
        <f>IF(U63&lt;&gt;"",STDEV(U6:U62),"")</f>
        <v>0</v>
      </c>
      <c r="V64" s="175">
        <f>IF(ISNUMBER(U64),STDEV(V6:V62),"")</f>
      </c>
      <c r="W64" s="175" t="b">
        <f>IF(W63&lt;&gt;"",STDEV(W6:W62),"")</f>
        <v>0</v>
      </c>
      <c r="X64" s="175">
        <f>IF(ISNUMBER(W64),STDEV(X6:X62),"")</f>
      </c>
      <c r="Y64" s="175" t="b">
        <f>IF(Y63&lt;&gt;"",STDEV(Y6:Y62),"")</f>
        <v>0</v>
      </c>
      <c r="Z64" s="175">
        <f>IF(ISNUMBER(Y64),STDEV(Z6:Z62),"")</f>
      </c>
      <c r="AA64" s="175" t="b">
        <f>IF(AA63&lt;&gt;"",STDEV(AA6:AA62),"")</f>
        <v>0</v>
      </c>
      <c r="AB64" s="175">
        <f>IF(ISNUMBER(AA64),STDEV(AB6:AB62),"")</f>
      </c>
      <c r="AC64" s="175" t="b">
        <f>IF(AC63&lt;&gt;"",STDEV(AC6:AC62),"")</f>
        <v>0</v>
      </c>
      <c r="AD64" s="177">
        <f>IF(ISNUMBER(AC64),STDEV(AD6:AD62),"")</f>
      </c>
      <c r="AE64" s="178"/>
      <c r="AF64" s="175" t="b">
        <f>IF(AF63&lt;&gt;"",STDEV(AF6:AF62),"")</f>
        <v>0</v>
      </c>
      <c r="AG64" s="175">
        <f>IF(ISNUMBER(AF64),STDEV(AG6:AG62),"")</f>
      </c>
      <c r="AH64" s="175" t="b">
        <f>IF(AH63&lt;&gt;"",STDEV(AH6:AH62),"")</f>
        <v>0</v>
      </c>
      <c r="AI64" s="175">
        <f>IF(ISNUMBER(AH64),STDEV(AI6:AI62),"")</f>
      </c>
      <c r="AJ64" s="175" t="b">
        <f>IF(AJ63&lt;&gt;"",STDEV(AJ6:AJ62),"")</f>
        <v>0</v>
      </c>
      <c r="AK64" s="179">
        <f>IF(ISNUMBER(AJ64),STDEV(AK6:AK62),"")</f>
      </c>
      <c r="AL64" s="180" t="e">
        <f>STDEV(AL6:AL62)</f>
        <v>#VALUE!</v>
      </c>
      <c r="AM64" s="180">
        <f>STDEV(AM6:AM62)</f>
        <v>0</v>
      </c>
      <c r="AN64" s="180">
        <f>STDEV(AN6:AN62)</f>
        <v>0</v>
      </c>
      <c r="AO64" s="180">
        <f>STDEV(AO6:AO62)</f>
        <v>0</v>
      </c>
      <c r="AP64" s="179">
        <f>STDEV(AP6:AP62)</f>
        <v>0</v>
      </c>
    </row>
    <row r="65" spans="1:42" ht="15" customHeight="1">
      <c r="A65" s="181" t="s">
        <v>69</v>
      </c>
      <c r="B65" s="181"/>
      <c r="C65" s="181"/>
      <c r="D65" s="182">
        <f>IF(ISNUMBER(D64),D64,0)</f>
        <v>0</v>
      </c>
      <c r="E65" s="182">
        <f>IF(ISNUMBER(E64),E64,0)</f>
        <v>0</v>
      </c>
      <c r="F65" s="182">
        <f>IF(ISNUMBER(F64),F64,0)</f>
        <v>0</v>
      </c>
      <c r="G65" s="182">
        <f>IF(ISNUMBER(G64),G64,0)</f>
        <v>0</v>
      </c>
      <c r="H65" s="182">
        <f>IF(ISNUMBER(H64),H64,0)</f>
        <v>0</v>
      </c>
      <c r="I65" s="182">
        <f>IF(ISNUMBER(I64),I64,0)</f>
        <v>0</v>
      </c>
      <c r="J65" s="182">
        <f>IF(ISNUMBER(J64),J64,0)</f>
        <v>0</v>
      </c>
      <c r="K65" s="182">
        <f>IF(ISNUMBER(K64),K64,0)</f>
        <v>0</v>
      </c>
      <c r="L65" s="182">
        <f>IF(ISNUMBER(L64),L64,0)</f>
        <v>0</v>
      </c>
      <c r="M65" s="182">
        <f>IF(ISNUMBER(M64),M64,0)</f>
        <v>0</v>
      </c>
      <c r="N65" s="183" t="s">
        <v>28</v>
      </c>
      <c r="O65" s="182">
        <f>IF(ISNUMBER(O64),O64,0)</f>
        <v>0</v>
      </c>
      <c r="P65" s="182">
        <f>IF(ISNUMBER(P64),P64,0)</f>
        <v>0</v>
      </c>
      <c r="Q65" s="182">
        <f>IF(ISNUMBER(Q64),Q64,0)</f>
        <v>0</v>
      </c>
      <c r="R65" s="182">
        <f>IF(ISNUMBER(R64),R64,0)</f>
        <v>0</v>
      </c>
      <c r="S65" s="182">
        <f>IF(ISNUMBER(S64),S64,0)</f>
        <v>0</v>
      </c>
      <c r="T65" s="182">
        <f>IF(ISNUMBER(T64),T64,0)</f>
        <v>0</v>
      </c>
      <c r="U65" s="182">
        <f>IF(ISNUMBER(U64),U64,0)</f>
        <v>0</v>
      </c>
      <c r="V65" s="182">
        <f>IF(ISNUMBER(V64),V64,0)</f>
        <v>0</v>
      </c>
      <c r="W65" s="182">
        <f>IF(ISNUMBER(W64),W64,0)</f>
        <v>0</v>
      </c>
      <c r="X65" s="182">
        <f>IF(ISNUMBER(X64),X64,0)</f>
        <v>0</v>
      </c>
      <c r="Y65" s="182">
        <f>IF(ISNUMBER(Y64),Y64,0)</f>
        <v>0</v>
      </c>
      <c r="Z65" s="182">
        <f>IF(ISNUMBER(Z64),Z64,0)</f>
        <v>0</v>
      </c>
      <c r="AA65" s="182">
        <f>IF(ISNUMBER(AA64),AA64,0)</f>
        <v>0</v>
      </c>
      <c r="AB65" s="182">
        <f>IF(ISNUMBER(AB64),AB64,0)</f>
        <v>0</v>
      </c>
      <c r="AC65" s="182">
        <f>IF(ISNUMBER(AC64),AC64,0)</f>
        <v>0</v>
      </c>
      <c r="AD65" s="184">
        <f>IF(ISNUMBER(AD64),AD64,0)</f>
        <v>0</v>
      </c>
      <c r="AE65" s="185"/>
      <c r="AF65" s="182">
        <f>IF(ISNUMBER(AF64),AF64,0)</f>
        <v>0</v>
      </c>
      <c r="AG65" s="182">
        <f>IF(ISNUMBER(AG64),AG64,0)</f>
        <v>0</v>
      </c>
      <c r="AH65" s="182">
        <f>IF(ISNUMBER(AH64),AH64,0)</f>
        <v>0</v>
      </c>
      <c r="AI65" s="182">
        <f>IF(ISNUMBER(AI64),AI64,0)</f>
        <v>0</v>
      </c>
      <c r="AJ65" s="182">
        <f>IF(ISNUMBER(AJ64),AJ64,0)</f>
        <v>0</v>
      </c>
      <c r="AK65" s="186">
        <f>IF(ISNUMBER(AK64),AK64,0)</f>
        <v>0</v>
      </c>
      <c r="AL65" s="187">
        <f>IF(ISNUMBER(AL64),AL64,0)</f>
        <v>0</v>
      </c>
      <c r="AM65" s="187">
        <f>IF(ISNUMBER(AM64),AM64,0)</f>
        <v>0</v>
      </c>
      <c r="AN65" s="187">
        <f>IF(ISNUMBER(AN64),AN64,0)</f>
        <v>0</v>
      </c>
      <c r="AO65" s="187">
        <f>IF(ISNUMBER(AO64),AO64,0)</f>
        <v>0</v>
      </c>
      <c r="AP65" s="186">
        <f>IF(ISNUMBER(AP64),AP64,0)</f>
        <v>0</v>
      </c>
    </row>
    <row r="67" spans="5:16" ht="12.75">
      <c r="E67" s="188"/>
      <c r="P67" s="182"/>
    </row>
  </sheetData>
  <sheetProtection sheet="1" objects="1" scenarios="1"/>
  <mergeCells count="94">
    <mergeCell ref="A1:A5"/>
    <mergeCell ref="B1:B5"/>
    <mergeCell ref="C1:C5"/>
    <mergeCell ref="D1:M1"/>
    <mergeCell ref="N1:N5"/>
    <mergeCell ref="O1:AD1"/>
    <mergeCell ref="AE1:AE5"/>
    <mergeCell ref="AF1:AK1"/>
    <mergeCell ref="AL1:AL5"/>
    <mergeCell ref="AM1:AM5"/>
    <mergeCell ref="AN1:AN5"/>
    <mergeCell ref="AO1:AO5"/>
    <mergeCell ref="AP1:AP5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Y2:Z2"/>
    <mergeCell ref="AA2:AB2"/>
    <mergeCell ref="AC2:AD2"/>
    <mergeCell ref="AF2:AG2"/>
    <mergeCell ref="AH2:AI2"/>
    <mergeCell ref="AJ2:AK2"/>
    <mergeCell ref="D3:D5"/>
    <mergeCell ref="F3:F5"/>
    <mergeCell ref="H3:H5"/>
    <mergeCell ref="J3:J5"/>
    <mergeCell ref="L3:L5"/>
    <mergeCell ref="O3:O5"/>
    <mergeCell ref="Q3:Q5"/>
    <mergeCell ref="S3:S5"/>
    <mergeCell ref="U3:U5"/>
    <mergeCell ref="W3:W5"/>
    <mergeCell ref="Y3:Y5"/>
    <mergeCell ref="AA3:AA5"/>
    <mergeCell ref="AC3:AC5"/>
    <mergeCell ref="AF3:AF5"/>
    <mergeCell ref="AH3:AH5"/>
    <mergeCell ref="AJ3:AJ5"/>
    <mergeCell ref="A33:A37"/>
    <mergeCell ref="B33:B37"/>
    <mergeCell ref="C33:C37"/>
    <mergeCell ref="D33:M33"/>
    <mergeCell ref="N33:N37"/>
    <mergeCell ref="O33:AD33"/>
    <mergeCell ref="AE33:AE37"/>
    <mergeCell ref="AF33:AI33"/>
    <mergeCell ref="AJ33:AK33"/>
    <mergeCell ref="AL33:AL37"/>
    <mergeCell ref="AM33:AM37"/>
    <mergeCell ref="AN33:AN37"/>
    <mergeCell ref="AO33:AO37"/>
    <mergeCell ref="AP33:AP37"/>
    <mergeCell ref="D34:E34"/>
    <mergeCell ref="F34:G34"/>
    <mergeCell ref="H34:I34"/>
    <mergeCell ref="J34:K34"/>
    <mergeCell ref="L34:M34"/>
    <mergeCell ref="O34:P34"/>
    <mergeCell ref="Q34:R34"/>
    <mergeCell ref="S34:T34"/>
    <mergeCell ref="U34:V34"/>
    <mergeCell ref="W34:X34"/>
    <mergeCell ref="Y34:Z34"/>
    <mergeCell ref="AA34:AB34"/>
    <mergeCell ref="AC34:AD34"/>
    <mergeCell ref="AF34:AG34"/>
    <mergeCell ref="AH34:AI34"/>
    <mergeCell ref="AJ34:AK34"/>
    <mergeCell ref="D35:D37"/>
    <mergeCell ref="F35:F37"/>
    <mergeCell ref="H35:H37"/>
    <mergeCell ref="J35:J37"/>
    <mergeCell ref="L35:L37"/>
    <mergeCell ref="O35:O37"/>
    <mergeCell ref="Q35:Q37"/>
    <mergeCell ref="S35:S37"/>
    <mergeCell ref="U35:U37"/>
    <mergeCell ref="W35:W37"/>
    <mergeCell ref="Y35:Y37"/>
    <mergeCell ref="AA35:AA37"/>
    <mergeCell ref="AC35:AC37"/>
    <mergeCell ref="AF35:AF37"/>
    <mergeCell ref="AH35:AH37"/>
    <mergeCell ref="AJ35:AJ37"/>
    <mergeCell ref="A63:C63"/>
    <mergeCell ref="A64:B64"/>
    <mergeCell ref="A65:C65"/>
  </mergeCells>
  <printOptions/>
  <pageMargins left="0.5513888888888889" right="0.15763888888888888" top="0.9840277777777778" bottom="0.59027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7"/>
  <sheetViews>
    <sheetView view="pageBreakPreview" zoomScaleNormal="75" zoomScaleSheetLayoutView="100" workbookViewId="0" topLeftCell="Z1">
      <selection activeCell="AJ6" sqref="AJ6"/>
    </sheetView>
  </sheetViews>
  <sheetFormatPr defaultColWidth="9.00390625" defaultRowHeight="12.75"/>
  <cols>
    <col min="1" max="1" width="5.875" style="0" customWidth="1"/>
    <col min="2" max="2" width="15.875" style="84" customWidth="1"/>
    <col min="3" max="3" width="7.875" style="84" customWidth="1"/>
    <col min="4" max="13" width="7.875" style="85" customWidth="1"/>
    <col min="14" max="14" width="5.875" style="85" customWidth="1"/>
    <col min="15" max="35" width="7.875" style="86" customWidth="1"/>
    <col min="36" max="37" width="8.875" style="86" customWidth="1"/>
    <col min="38" max="39" width="0" style="86" hidden="1" customWidth="1"/>
    <col min="40" max="41" width="0" style="87" hidden="1" customWidth="1"/>
    <col min="42" max="42" width="0" style="88" hidden="1" customWidth="1"/>
    <col min="44" max="44" width="9.75390625" style="0" customWidth="1"/>
  </cols>
  <sheetData>
    <row r="1" spans="1:42" ht="19.5" customHeight="1">
      <c r="A1" s="89" t="s">
        <v>3</v>
      </c>
      <c r="B1" s="90" t="s">
        <v>4</v>
      </c>
      <c r="C1" s="91" t="s">
        <v>5</v>
      </c>
      <c r="D1" s="92" t="s">
        <v>7</v>
      </c>
      <c r="E1" s="92"/>
      <c r="F1" s="92"/>
      <c r="G1" s="92"/>
      <c r="H1" s="92"/>
      <c r="I1" s="92"/>
      <c r="J1" s="92"/>
      <c r="K1" s="92"/>
      <c r="L1" s="92"/>
      <c r="M1" s="92"/>
      <c r="N1" s="93" t="s">
        <v>3</v>
      </c>
      <c r="O1" s="94" t="s">
        <v>53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89" t="s">
        <v>3</v>
      </c>
      <c r="AF1" s="92" t="s">
        <v>54</v>
      </c>
      <c r="AG1" s="92"/>
      <c r="AH1" s="92"/>
      <c r="AI1" s="92"/>
      <c r="AJ1" s="92"/>
      <c r="AK1" s="92"/>
      <c r="AL1" s="95" t="s">
        <v>55</v>
      </c>
      <c r="AM1" s="95" t="s">
        <v>56</v>
      </c>
      <c r="AN1" s="96" t="s">
        <v>57</v>
      </c>
      <c r="AO1" s="96" t="s">
        <v>58</v>
      </c>
      <c r="AP1" s="97" t="s">
        <v>59</v>
      </c>
    </row>
    <row r="2" spans="1:42" ht="49.5" customHeight="1">
      <c r="A2" s="89"/>
      <c r="B2" s="90"/>
      <c r="C2" s="91"/>
      <c r="D2" s="98" t="s">
        <v>14</v>
      </c>
      <c r="E2" s="98"/>
      <c r="F2" s="98" t="s">
        <v>15</v>
      </c>
      <c r="G2" s="98"/>
      <c r="H2" s="98" t="s">
        <v>60</v>
      </c>
      <c r="I2" s="98"/>
      <c r="J2" s="98" t="s">
        <v>17</v>
      </c>
      <c r="K2" s="98"/>
      <c r="L2" s="98" t="s">
        <v>18</v>
      </c>
      <c r="M2" s="98"/>
      <c r="N2" s="93"/>
      <c r="O2" s="98" t="s">
        <v>61</v>
      </c>
      <c r="P2" s="98"/>
      <c r="Q2" s="98" t="s">
        <v>12</v>
      </c>
      <c r="R2" s="98"/>
      <c r="S2" s="98" t="s">
        <v>13</v>
      </c>
      <c r="T2" s="98"/>
      <c r="U2" s="98" t="s">
        <v>14</v>
      </c>
      <c r="V2" s="98"/>
      <c r="W2" s="98" t="s">
        <v>15</v>
      </c>
      <c r="X2" s="98"/>
      <c r="Y2" s="98" t="s">
        <v>19</v>
      </c>
      <c r="Z2" s="98"/>
      <c r="AA2" s="98" t="s">
        <v>17</v>
      </c>
      <c r="AB2" s="98"/>
      <c r="AC2" s="99" t="s">
        <v>18</v>
      </c>
      <c r="AD2" s="99"/>
      <c r="AE2" s="89"/>
      <c r="AF2" s="98" t="s">
        <v>22</v>
      </c>
      <c r="AG2" s="98"/>
      <c r="AH2" s="98" t="s">
        <v>23</v>
      </c>
      <c r="AI2" s="98"/>
      <c r="AJ2" s="100" t="s">
        <v>21</v>
      </c>
      <c r="AK2" s="100"/>
      <c r="AL2" s="95"/>
      <c r="AM2" s="95"/>
      <c r="AN2" s="96"/>
      <c r="AO2" s="96"/>
      <c r="AP2" s="97"/>
    </row>
    <row r="3" spans="1:42" ht="15" customHeight="1">
      <c r="A3" s="89"/>
      <c r="B3" s="90"/>
      <c r="C3" s="91"/>
      <c r="D3" s="101" t="s">
        <v>62</v>
      </c>
      <c r="E3" s="98" t="s">
        <v>63</v>
      </c>
      <c r="F3" s="101" t="s">
        <v>62</v>
      </c>
      <c r="G3" s="98" t="s">
        <v>63</v>
      </c>
      <c r="H3" s="101" t="s">
        <v>62</v>
      </c>
      <c r="I3" s="98" t="s">
        <v>63</v>
      </c>
      <c r="J3" s="101" t="s">
        <v>62</v>
      </c>
      <c r="K3" s="98" t="s">
        <v>63</v>
      </c>
      <c r="L3" s="101" t="s">
        <v>62</v>
      </c>
      <c r="M3" s="98" t="s">
        <v>63</v>
      </c>
      <c r="N3" s="93"/>
      <c r="O3" s="102" t="s">
        <v>62</v>
      </c>
      <c r="P3" s="98" t="s">
        <v>63</v>
      </c>
      <c r="Q3" s="102" t="s">
        <v>62</v>
      </c>
      <c r="R3" s="98" t="s">
        <v>63</v>
      </c>
      <c r="S3" s="102" t="s">
        <v>62</v>
      </c>
      <c r="T3" s="98" t="s">
        <v>63</v>
      </c>
      <c r="U3" s="102" t="s">
        <v>62</v>
      </c>
      <c r="V3" s="98" t="s">
        <v>63</v>
      </c>
      <c r="W3" s="102" t="s">
        <v>62</v>
      </c>
      <c r="X3" s="98" t="s">
        <v>63</v>
      </c>
      <c r="Y3" s="102" t="s">
        <v>62</v>
      </c>
      <c r="Z3" s="98" t="s">
        <v>63</v>
      </c>
      <c r="AA3" s="102" t="s">
        <v>62</v>
      </c>
      <c r="AB3" s="98" t="s">
        <v>63</v>
      </c>
      <c r="AC3" s="102" t="s">
        <v>62</v>
      </c>
      <c r="AD3" s="99" t="s">
        <v>63</v>
      </c>
      <c r="AE3" s="89"/>
      <c r="AF3" s="101" t="s">
        <v>62</v>
      </c>
      <c r="AG3" s="98" t="s">
        <v>63</v>
      </c>
      <c r="AH3" s="101" t="s">
        <v>62</v>
      </c>
      <c r="AI3" s="98" t="s">
        <v>63</v>
      </c>
      <c r="AJ3" s="101" t="s">
        <v>62</v>
      </c>
      <c r="AK3" s="100" t="s">
        <v>63</v>
      </c>
      <c r="AL3" s="95"/>
      <c r="AM3" s="95"/>
      <c r="AN3" s="96"/>
      <c r="AO3" s="96"/>
      <c r="AP3" s="97"/>
    </row>
    <row r="4" spans="1:42" ht="15" customHeight="1">
      <c r="A4" s="89"/>
      <c r="B4" s="90"/>
      <c r="C4" s="91"/>
      <c r="D4" s="91"/>
      <c r="E4" s="103" t="e">
        <f>#REF!</f>
        <v>#REF!</v>
      </c>
      <c r="F4" s="101"/>
      <c r="G4" s="103" t="e">
        <f>#REF!</f>
        <v>#REF!</v>
      </c>
      <c r="H4" s="101"/>
      <c r="I4" s="103" t="e">
        <f>#REF!</f>
        <v>#REF!</v>
      </c>
      <c r="J4" s="101"/>
      <c r="K4" s="103" t="e">
        <f>#REF!</f>
        <v>#REF!</v>
      </c>
      <c r="L4" s="101"/>
      <c r="M4" s="103" t="e">
        <f>#REF!</f>
        <v>#REF!</v>
      </c>
      <c r="N4" s="93"/>
      <c r="O4" s="102"/>
      <c r="P4" s="103" t="e">
        <f>#REF!</f>
        <v>#REF!</v>
      </c>
      <c r="Q4" s="102"/>
      <c r="R4" s="103" t="e">
        <f>#REF!</f>
        <v>#REF!</v>
      </c>
      <c r="S4" s="102"/>
      <c r="T4" s="103" t="e">
        <f>#REF!</f>
        <v>#REF!</v>
      </c>
      <c r="U4" s="102"/>
      <c r="V4" s="103" t="e">
        <f>#REF!</f>
        <v>#REF!</v>
      </c>
      <c r="W4" s="102"/>
      <c r="X4" s="103" t="e">
        <f>#REF!</f>
        <v>#REF!</v>
      </c>
      <c r="Y4" s="102"/>
      <c r="Z4" s="103" t="e">
        <f>#REF!</f>
        <v>#REF!</v>
      </c>
      <c r="AA4" s="102"/>
      <c r="AB4" s="103" t="e">
        <f>#REF!</f>
        <v>#REF!</v>
      </c>
      <c r="AC4" s="102"/>
      <c r="AD4" s="104" t="e">
        <f>#REF!</f>
        <v>#REF!</v>
      </c>
      <c r="AE4" s="89"/>
      <c r="AF4" s="101"/>
      <c r="AG4" s="103" t="e">
        <f>#REF!</f>
        <v>#REF!</v>
      </c>
      <c r="AH4" s="101"/>
      <c r="AI4" s="103" t="e">
        <f>#REF!</f>
        <v>#REF!</v>
      </c>
      <c r="AJ4" s="101"/>
      <c r="AK4" s="105" t="e">
        <f>#REF!</f>
        <v>#REF!</v>
      </c>
      <c r="AL4" s="95"/>
      <c r="AM4" s="95"/>
      <c r="AN4" s="96"/>
      <c r="AO4" s="96"/>
      <c r="AP4" s="97"/>
    </row>
    <row r="5" spans="1:42" ht="15" customHeight="1">
      <c r="A5" s="89"/>
      <c r="B5" s="90"/>
      <c r="C5" s="91"/>
      <c r="D5" s="91"/>
      <c r="E5" s="106" t="s">
        <v>64</v>
      </c>
      <c r="F5" s="101"/>
      <c r="G5" s="106" t="s">
        <v>64</v>
      </c>
      <c r="H5" s="101"/>
      <c r="I5" s="106" t="s">
        <v>64</v>
      </c>
      <c r="J5" s="101"/>
      <c r="K5" s="106" t="s">
        <v>64</v>
      </c>
      <c r="L5" s="101"/>
      <c r="M5" s="106" t="s">
        <v>64</v>
      </c>
      <c r="N5" s="93"/>
      <c r="O5" s="102"/>
      <c r="P5" s="107" t="s">
        <v>64</v>
      </c>
      <c r="Q5" s="102"/>
      <c r="R5" s="107" t="s">
        <v>64</v>
      </c>
      <c r="S5" s="102"/>
      <c r="T5" s="107" t="s">
        <v>64</v>
      </c>
      <c r="U5" s="102"/>
      <c r="V5" s="107" t="s">
        <v>64</v>
      </c>
      <c r="W5" s="102"/>
      <c r="X5" s="107" t="s">
        <v>64</v>
      </c>
      <c r="Y5" s="102"/>
      <c r="Z5" s="107" t="s">
        <v>64</v>
      </c>
      <c r="AA5" s="102"/>
      <c r="AB5" s="107" t="s">
        <v>64</v>
      </c>
      <c r="AC5" s="102"/>
      <c r="AD5" s="108" t="s">
        <v>64</v>
      </c>
      <c r="AE5" s="89"/>
      <c r="AF5" s="101"/>
      <c r="AG5" s="106" t="s">
        <v>64</v>
      </c>
      <c r="AH5" s="101"/>
      <c r="AI5" s="106" t="s">
        <v>64</v>
      </c>
      <c r="AJ5" s="101"/>
      <c r="AK5" s="109" t="s">
        <v>64</v>
      </c>
      <c r="AL5" s="95"/>
      <c r="AM5" s="95"/>
      <c r="AN5" s="96"/>
      <c r="AO5" s="96"/>
      <c r="AP5" s="97"/>
    </row>
    <row r="6" spans="1:42" ht="15" customHeight="1">
      <c r="A6" s="110" t="e">
        <f>#REF!</f>
        <v>#REF!</v>
      </c>
      <c r="B6" s="111" t="e">
        <f>#REF!</f>
        <v>#REF!</v>
      </c>
      <c r="C6" s="112" t="e">
        <f>#REF!</f>
        <v>#REF!</v>
      </c>
      <c r="D6" s="113" t="e">
        <f>#REF!</f>
        <v>#REF!</v>
      </c>
      <c r="E6" s="114" t="b">
        <f>IF(OR(D6="",D$65=0),"",(D6-D$63)*E$4/#REF!)</f>
        <v>0</v>
      </c>
      <c r="F6" s="113" t="e">
        <f>#REF!</f>
        <v>#REF!</v>
      </c>
      <c r="G6" s="114" t="b">
        <f>IF(OR(F6="",F$65=0),"",(F6-F$63)*G$4/#REF!)</f>
        <v>0</v>
      </c>
      <c r="H6" s="113" t="e">
        <f>#REF!</f>
        <v>#REF!</v>
      </c>
      <c r="I6" s="114" t="b">
        <f>IF(OR(H6="",H$65=0),"",(H6-H$63)*I$4/#REF!)</f>
        <v>0</v>
      </c>
      <c r="J6" s="113" t="e">
        <f>#REF!</f>
        <v>#REF!</v>
      </c>
      <c r="K6" s="114" t="b">
        <f>IF(OR(J6="",J$65=0),"",(J6-J$63)*K$4/#REF!)</f>
        <v>0</v>
      </c>
      <c r="L6" s="113" t="e">
        <f>#REF!</f>
        <v>#REF!</v>
      </c>
      <c r="M6" s="114" t="b">
        <f>IF(OR(L6="",L$65=0),"",(L6-L$63)*M$4/#REF!)</f>
        <v>0</v>
      </c>
      <c r="N6" s="115" t="e">
        <f>A6</f>
        <v>#REF!</v>
      </c>
      <c r="O6" s="116" t="b">
        <f>IF(#REF!&gt;0,#REF!,"")</f>
        <v>0</v>
      </c>
      <c r="P6" s="114" t="b">
        <f>IF(OR(O6="",O$65=0),"",(O6-O$63)*P$4/#REF!)</f>
        <v>0</v>
      </c>
      <c r="Q6" s="116" t="b">
        <f>IF(#REF!&gt;0,#REF!,"")</f>
        <v>0</v>
      </c>
      <c r="R6" s="114" t="b">
        <f>IF(OR(Q6="",Q$65=0),"",(Q6-Q$63)*R$4/#REF!)</f>
        <v>0</v>
      </c>
      <c r="S6" s="116" t="b">
        <f>IF(#REF!&gt;0,#REF!,"")</f>
        <v>0</v>
      </c>
      <c r="T6" s="114" t="b">
        <f>IF(OR(S6="",S$65=0),"",(S6-S$63)*T$4/#REF!)</f>
        <v>0</v>
      </c>
      <c r="U6" s="116" t="b">
        <f>IF(#REF!&gt;0,#REF!,"")</f>
        <v>0</v>
      </c>
      <c r="V6" s="114" t="b">
        <f>IF(OR(U6="",U$65=0),"",(U6-U$63)*V$4/#REF!)</f>
        <v>0</v>
      </c>
      <c r="W6" s="116" t="b">
        <f>IF(#REF!&gt;0,#REF!,"")</f>
        <v>0</v>
      </c>
      <c r="X6" s="114" t="b">
        <f>IF(OR(W6="",W$65=0),"",(W6-W$63)*X$4/#REF!)</f>
        <v>0</v>
      </c>
      <c r="Y6" s="116" t="b">
        <f>IF(#REF!&gt;0,#REF!,"")</f>
        <v>0</v>
      </c>
      <c r="Z6" s="114" t="b">
        <f>IF(OR(Y6="",Y$65=0),"",(Y6-Y$63)*Z$4/#REF!)</f>
        <v>0</v>
      </c>
      <c r="AA6" s="116" t="b">
        <f>IF(#REF!&gt;0,#REF!,"")</f>
        <v>0</v>
      </c>
      <c r="AB6" s="114" t="b">
        <f>IF(OR(AA6="",AA$65=0),"",(AA6-AA$63)*AB$4/#REF!)</f>
        <v>0</v>
      </c>
      <c r="AC6" s="116" t="b">
        <f>IF(#REF!&gt;0,#REF!,"")</f>
        <v>0</v>
      </c>
      <c r="AD6" s="117" t="b">
        <f>IF(OR(AC6="",AC$65=0),"",(AC6-AC$63)*AD$4/#REF!)</f>
        <v>0</v>
      </c>
      <c r="AE6" s="118" t="e">
        <f>A6</f>
        <v>#REF!</v>
      </c>
      <c r="AF6" s="119" t="b">
        <f>IF(#REF!&gt;0,#REF!,"")</f>
        <v>0</v>
      </c>
      <c r="AG6" s="120" t="b">
        <f>IF(OR(AF6="",AF$65=0),"",(AF6-AF$63)*AG$4/#REF!)</f>
        <v>0</v>
      </c>
      <c r="AH6" s="119" t="b">
        <f>IF(#REF!&gt;0,#REF!,"")</f>
        <v>0</v>
      </c>
      <c r="AI6" s="120" t="b">
        <f>IF(OR(AH6="",AH$65=0),"",(AH6-AH$63)*AI$4/#REF!)</f>
        <v>0</v>
      </c>
      <c r="AJ6" s="121" t="b">
        <f>IF(#REF!&gt;0,#REF!,"")</f>
        <v>0</v>
      </c>
      <c r="AK6" s="114" t="b">
        <f>IF(OR(AJ6="",AJ$65=0),"",(AJ6-AJ$63)*AK$4/#REF!)</f>
        <v>0</v>
      </c>
      <c r="AL6" s="122" t="e">
        <f>E6+G6+I6+K6+M6+P6+R6+T6+V6+X6+Z6+AB6+AD6+AG6+AI6+AK6</f>
        <v>#REF!</v>
      </c>
      <c r="AM6" s="123">
        <f>IF(ISERROR(AL6),"",AL6)</f>
      </c>
      <c r="AN6" s="122">
        <f>IF(AM6&lt;&gt;"",((AM6-AM$63)*#REF!/AM$65+#REF!),"")</f>
      </c>
      <c r="AO6" s="123">
        <f>IF(AND(AN6&lt;&gt;"",ISNUMBER(C6)),IF(C6&lt;#REF!,AN6*(1-#REF!/100),AN6),AN6)</f>
      </c>
      <c r="AP6" s="124">
        <f>IF(AO6&lt;&gt;"",(AO6-$AO$63)*#REF!/AO$65+#REF!,"")</f>
      </c>
    </row>
    <row r="7" spans="1:42" ht="15" customHeight="1">
      <c r="A7" s="125" t="e">
        <f>#REF!</f>
        <v>#REF!</v>
      </c>
      <c r="B7" s="126" t="e">
        <f>#REF!</f>
        <v>#REF!</v>
      </c>
      <c r="C7" s="127" t="e">
        <f>#REF!</f>
        <v>#REF!</v>
      </c>
      <c r="D7" s="128" t="e">
        <f>#REF!</f>
        <v>#REF!</v>
      </c>
      <c r="E7" s="120" t="b">
        <f>IF(OR(D7="",D$65=0),"",(D7-D$63)*E$4/#REF!)</f>
        <v>0</v>
      </c>
      <c r="F7" s="128" t="e">
        <f>#REF!</f>
        <v>#REF!</v>
      </c>
      <c r="G7" s="120" t="b">
        <f>IF(OR(F7="",F$65=0),"",(F7-F$63)*G$4/#REF!)</f>
        <v>0</v>
      </c>
      <c r="H7" s="128" t="e">
        <f>#REF!</f>
        <v>#REF!</v>
      </c>
      <c r="I7" s="120" t="b">
        <f>IF(OR(H7="",H$65=0),"",(H7-H$63)*I$4/#REF!)</f>
        <v>0</v>
      </c>
      <c r="J7" s="128" t="e">
        <f>#REF!</f>
        <v>#REF!</v>
      </c>
      <c r="K7" s="120" t="b">
        <f>IF(OR(J7="",J$65=0),"",(J7-J$63)*K$4/#REF!)</f>
        <v>0</v>
      </c>
      <c r="L7" s="128" t="e">
        <f>#REF!</f>
        <v>#REF!</v>
      </c>
      <c r="M7" s="120" t="b">
        <f>IF(OR(L7="",L$65=0),"",(L7-L$63)*M$4/#REF!)</f>
        <v>0</v>
      </c>
      <c r="N7" s="129" t="e">
        <f>A7</f>
        <v>#REF!</v>
      </c>
      <c r="O7" s="130" t="b">
        <f>IF(#REF!&gt;0,#REF!,"")</f>
        <v>0</v>
      </c>
      <c r="P7" s="120" t="b">
        <f>IF(OR(O7="",O$65=0),"",(O7-O$63)*P$4/#REF!)</f>
        <v>0</v>
      </c>
      <c r="Q7" s="130" t="b">
        <f>IF(#REF!&gt;0,#REF!,"")</f>
        <v>0</v>
      </c>
      <c r="R7" s="120" t="b">
        <f>IF(OR(Q7="",Q$65=0),"",(Q7-Q$63)*R$4/#REF!)</f>
        <v>0</v>
      </c>
      <c r="S7" s="130" t="b">
        <f>IF(#REF!&gt;0,#REF!,"")</f>
        <v>0</v>
      </c>
      <c r="T7" s="120" t="b">
        <f>IF(OR(S7="",S$65=0),"",(S7-S$63)*T$4/#REF!)</f>
        <v>0</v>
      </c>
      <c r="U7" s="130" t="b">
        <f>IF(#REF!&gt;0,#REF!,"")</f>
        <v>0</v>
      </c>
      <c r="V7" s="120" t="b">
        <f>IF(OR(U7="",U$65=0),"",(U7-U$63)*V$4/#REF!)</f>
        <v>0</v>
      </c>
      <c r="W7" s="130" t="b">
        <f>IF(#REF!&gt;0,#REF!,"")</f>
        <v>0</v>
      </c>
      <c r="X7" s="120" t="b">
        <f>IF(OR(W7="",W$65=0),"",(W7-W$63)*X$4/#REF!)</f>
        <v>0</v>
      </c>
      <c r="Y7" s="130" t="b">
        <f>IF(#REF!&gt;0,#REF!,"")</f>
        <v>0</v>
      </c>
      <c r="Z7" s="120" t="b">
        <f>IF(OR(Y7="",Y$65=0),"",(Y7-Y$63)*Z$4/#REF!)</f>
        <v>0</v>
      </c>
      <c r="AA7" s="130" t="b">
        <f>IF(#REF!&gt;0,#REF!,"")</f>
        <v>0</v>
      </c>
      <c r="AB7" s="120" t="b">
        <f>IF(OR(AA7="",AA$65=0),"",(AA7-AA$63)*AB$4/#REF!)</f>
        <v>0</v>
      </c>
      <c r="AC7" s="130" t="b">
        <f>IF(#REF!&gt;0,#REF!,"")</f>
        <v>0</v>
      </c>
      <c r="AD7" s="131" t="b">
        <f>IF(OR(AC7="",AC$65=0),"",(AC7-AC$63)*AD$4/#REF!)</f>
        <v>0</v>
      </c>
      <c r="AE7" s="129" t="e">
        <f>A7</f>
        <v>#REF!</v>
      </c>
      <c r="AF7" s="119" t="b">
        <f>IF(#REF!&gt;0,#REF!,"")</f>
        <v>0</v>
      </c>
      <c r="AG7" s="120" t="b">
        <f>IF(OR(AF7="",AF$65=0),"",(AF7-AF$63)*AG$4/#REF!)</f>
        <v>0</v>
      </c>
      <c r="AH7" s="119" t="b">
        <f>IF(#REF!&gt;0,#REF!,"")</f>
        <v>0</v>
      </c>
      <c r="AI7" s="120" t="b">
        <f>IF(OR(AH7="",AH$65=0),"",(AH7-AH$63)*AI$4/#REF!)</f>
        <v>0</v>
      </c>
      <c r="AJ7" s="121" t="b">
        <f>IF(#REF!&gt;0,#REF!,"")</f>
        <v>0</v>
      </c>
      <c r="AK7" s="114" t="b">
        <f>IF(OR(AJ7="",AJ$65=0),"",(AJ7-AJ$63)*AK$4/#REF!)</f>
        <v>0</v>
      </c>
      <c r="AL7" s="122" t="e">
        <f>E7+G7+I7+K7+M7+P7+R7+T7+V7+X7+Z7+AB7+AD7+AG7+AI7+AK7</f>
        <v>#REF!</v>
      </c>
      <c r="AM7" s="123">
        <f>IF(ISERROR(AL7),"",AL7)</f>
      </c>
      <c r="AN7" s="122">
        <f>IF(AM7&lt;&gt;"",((AM7-AM$63)*#REF!/AM$65+#REF!),"")</f>
      </c>
      <c r="AO7" s="123">
        <f>IF(AND(AN7&lt;&gt;"",ISNUMBER(C7)),IF(C7&lt;#REF!,AN7*(1-#REF!/100),AN7),AN7)</f>
      </c>
      <c r="AP7" s="124">
        <f>IF(AO7&lt;&gt;"",(AO7-$AO$63)*#REF!/AO$65+#REF!,"")</f>
      </c>
    </row>
    <row r="8" spans="1:42" ht="15" customHeight="1">
      <c r="A8" s="125" t="e">
        <f>#REF!</f>
        <v>#REF!</v>
      </c>
      <c r="B8" s="126" t="e">
        <f>#REF!</f>
        <v>#REF!</v>
      </c>
      <c r="C8" s="127" t="e">
        <f>#REF!</f>
        <v>#REF!</v>
      </c>
      <c r="D8" s="128" t="e">
        <f>#REF!</f>
        <v>#REF!</v>
      </c>
      <c r="E8" s="120" t="b">
        <f>IF(OR(D8="",D$65=0),"",(D8-D$63)*E$4/#REF!)</f>
        <v>0</v>
      </c>
      <c r="F8" s="128" t="e">
        <f>#REF!</f>
        <v>#REF!</v>
      </c>
      <c r="G8" s="120" t="b">
        <f>IF(OR(F8="",F$65=0),"",(F8-F$63)*G$4/#REF!)</f>
        <v>0</v>
      </c>
      <c r="H8" s="128" t="e">
        <f>#REF!</f>
        <v>#REF!</v>
      </c>
      <c r="I8" s="120" t="b">
        <f>IF(OR(H8="",H$65=0),"",(H8-H$63)*I$4/#REF!)</f>
        <v>0</v>
      </c>
      <c r="J8" s="128" t="e">
        <f>#REF!</f>
        <v>#REF!</v>
      </c>
      <c r="K8" s="120" t="b">
        <f>IF(OR(J8="",J$65=0),"",(J8-J$63)*K$4/#REF!)</f>
        <v>0</v>
      </c>
      <c r="L8" s="128" t="e">
        <f>#REF!</f>
        <v>#REF!</v>
      </c>
      <c r="M8" s="120" t="b">
        <f>IF(OR(L8="",L$65=0),"",(L8-L$63)*M$4/#REF!)</f>
        <v>0</v>
      </c>
      <c r="N8" s="129" t="e">
        <f>A8</f>
        <v>#REF!</v>
      </c>
      <c r="O8" s="130" t="b">
        <f>IF(#REF!&gt;0,#REF!,"")</f>
        <v>0</v>
      </c>
      <c r="P8" s="120" t="b">
        <f>IF(OR(O8="",O$65=0),"",(O8-O$63)*P$4/#REF!)</f>
        <v>0</v>
      </c>
      <c r="Q8" s="130" t="b">
        <f>IF(#REF!&gt;0,#REF!,"")</f>
        <v>0</v>
      </c>
      <c r="R8" s="120" t="b">
        <f>IF(OR(Q8="",Q$65=0),"",(Q8-Q$63)*R$4/#REF!)</f>
        <v>0</v>
      </c>
      <c r="S8" s="130" t="b">
        <f>IF(#REF!&gt;0,#REF!,"")</f>
        <v>0</v>
      </c>
      <c r="T8" s="120" t="b">
        <f>IF(OR(S8="",S$65=0),"",(S8-S$63)*T$4/#REF!)</f>
        <v>0</v>
      </c>
      <c r="U8" s="130" t="b">
        <f>IF(#REF!&gt;0,#REF!,"")</f>
        <v>0</v>
      </c>
      <c r="V8" s="120" t="b">
        <f>IF(OR(U8="",U$65=0),"",(U8-U$63)*V$4/#REF!)</f>
        <v>0</v>
      </c>
      <c r="W8" s="130" t="b">
        <f>IF(#REF!&gt;0,#REF!,"")</f>
        <v>0</v>
      </c>
      <c r="X8" s="120" t="b">
        <f>IF(OR(W8="",W$65=0),"",(W8-W$63)*X$4/#REF!)</f>
        <v>0</v>
      </c>
      <c r="Y8" s="130" t="b">
        <f>IF(#REF!&gt;0,#REF!,"")</f>
        <v>0</v>
      </c>
      <c r="Z8" s="120" t="b">
        <f>IF(OR(Y8="",Y$65=0),"",(Y8-Y$63)*Z$4/#REF!)</f>
        <v>0</v>
      </c>
      <c r="AA8" s="130" t="b">
        <f>IF(#REF!&gt;0,#REF!,"")</f>
        <v>0</v>
      </c>
      <c r="AB8" s="120" t="b">
        <f>IF(OR(AA8="",AA$65=0),"",(AA8-AA$63)*AB$4/#REF!)</f>
        <v>0</v>
      </c>
      <c r="AC8" s="130" t="b">
        <f>IF(#REF!&gt;0,#REF!,"")</f>
        <v>0</v>
      </c>
      <c r="AD8" s="131" t="b">
        <f>IF(OR(AC8="",AC$65=0),"",(AC8-AC$63)*AD$4/#REF!)</f>
        <v>0</v>
      </c>
      <c r="AE8" s="129" t="e">
        <f>A8</f>
        <v>#REF!</v>
      </c>
      <c r="AF8" s="119" t="b">
        <f>IF(#REF!&gt;0,#REF!,"")</f>
        <v>0</v>
      </c>
      <c r="AG8" s="120" t="b">
        <f>IF(OR(AF8="",AF$65=0),"",(AF8-AF$63)*AG$4/#REF!)</f>
        <v>0</v>
      </c>
      <c r="AH8" s="119" t="b">
        <f>IF(#REF!&gt;0,#REF!,"")</f>
        <v>0</v>
      </c>
      <c r="AI8" s="120" t="b">
        <f>IF(OR(AH8="",AH$65=0),"",(AH8-AH$63)*AI$4/#REF!)</f>
        <v>0</v>
      </c>
      <c r="AJ8" s="121" t="b">
        <f>IF(#REF!&gt;0,#REF!,"")</f>
        <v>0</v>
      </c>
      <c r="AK8" s="114" t="b">
        <f>IF(OR(AJ8="",AJ$65=0),"",(AJ8-AJ$63)*AK$4/#REF!)</f>
        <v>0</v>
      </c>
      <c r="AL8" s="122" t="e">
        <f>E8+G8+I8+K8+M8+P8+R8+T8+V8+X8+Z8+AB8+AD8+AG8+AI8+AK8</f>
        <v>#REF!</v>
      </c>
      <c r="AM8" s="123">
        <f>IF(ISERROR(AL8),"",AL8)</f>
      </c>
      <c r="AN8" s="122">
        <f>IF(AM8&lt;&gt;"",((AM8-AM$63)*#REF!/AM$65+#REF!),"")</f>
      </c>
      <c r="AO8" s="123">
        <f>IF(AND(AN8&lt;&gt;"",ISNUMBER(C8)),IF(C8&lt;#REF!,AN8*(1-#REF!/100),AN8),AN8)</f>
      </c>
      <c r="AP8" s="124">
        <f>IF(AO8&lt;&gt;"",(AO8-$AO$63)*#REF!/AO$65+#REF!,"")</f>
      </c>
    </row>
    <row r="9" spans="1:42" ht="15" customHeight="1">
      <c r="A9" s="125" t="e">
        <f>#REF!</f>
        <v>#REF!</v>
      </c>
      <c r="B9" s="126" t="e">
        <f>#REF!</f>
        <v>#REF!</v>
      </c>
      <c r="C9" s="127" t="e">
        <f>#REF!</f>
        <v>#REF!</v>
      </c>
      <c r="D9" s="128" t="e">
        <f>#REF!</f>
        <v>#REF!</v>
      </c>
      <c r="E9" s="120" t="b">
        <f>IF(OR(D9="",D$65=0),"",(D9-D$63)*E$4/#REF!)</f>
        <v>0</v>
      </c>
      <c r="F9" s="128" t="e">
        <f>#REF!</f>
        <v>#REF!</v>
      </c>
      <c r="G9" s="120" t="b">
        <f>IF(OR(F9="",F$65=0),"",(F9-F$63)*G$4/#REF!)</f>
        <v>0</v>
      </c>
      <c r="H9" s="128" t="e">
        <f>#REF!</f>
        <v>#REF!</v>
      </c>
      <c r="I9" s="120" t="b">
        <f>IF(OR(H9="",H$65=0),"",(H9-H$63)*I$4/#REF!)</f>
        <v>0</v>
      </c>
      <c r="J9" s="128" t="e">
        <f>#REF!</f>
        <v>#REF!</v>
      </c>
      <c r="K9" s="120" t="b">
        <f>IF(OR(J9="",J$65=0),"",(J9-J$63)*K$4/#REF!)</f>
        <v>0</v>
      </c>
      <c r="L9" s="128" t="e">
        <f>#REF!</f>
        <v>#REF!</v>
      </c>
      <c r="M9" s="120" t="b">
        <f>IF(OR(L9="",L$65=0),"",(L9-L$63)*M$4/#REF!)</f>
        <v>0</v>
      </c>
      <c r="N9" s="129" t="e">
        <f>A9</f>
        <v>#REF!</v>
      </c>
      <c r="O9" s="130" t="b">
        <f>IF(#REF!&gt;0,#REF!,"")</f>
        <v>0</v>
      </c>
      <c r="P9" s="120" t="b">
        <f>IF(OR(O9="",O$65=0),"",(O9-O$63)*P$4/#REF!)</f>
        <v>0</v>
      </c>
      <c r="Q9" s="130" t="b">
        <f>IF(#REF!&gt;0,#REF!,"")</f>
        <v>0</v>
      </c>
      <c r="R9" s="120" t="b">
        <f>IF(OR(Q9="",Q$65=0),"",(Q9-Q$63)*R$4/#REF!)</f>
        <v>0</v>
      </c>
      <c r="S9" s="130" t="b">
        <f>IF(#REF!&gt;0,#REF!,"")</f>
        <v>0</v>
      </c>
      <c r="T9" s="120" t="b">
        <f>IF(OR(S9="",S$65=0),"",(S9-S$63)*T$4/#REF!)</f>
        <v>0</v>
      </c>
      <c r="U9" s="130" t="b">
        <f>IF(#REF!&gt;0,#REF!,"")</f>
        <v>0</v>
      </c>
      <c r="V9" s="120" t="b">
        <f>IF(OR(U9="",U$65=0),"",(U9-U$63)*V$4/#REF!)</f>
        <v>0</v>
      </c>
      <c r="W9" s="130" t="b">
        <f>IF(#REF!&gt;0,#REF!,"")</f>
        <v>0</v>
      </c>
      <c r="X9" s="120" t="b">
        <f>IF(OR(W9="",W$65=0),"",(W9-W$63)*X$4/#REF!)</f>
        <v>0</v>
      </c>
      <c r="Y9" s="130" t="b">
        <f>IF(#REF!&gt;0,#REF!,"")</f>
        <v>0</v>
      </c>
      <c r="Z9" s="120" t="b">
        <f>IF(OR(Y9="",Y$65=0),"",(Y9-Y$63)*Z$4/#REF!)</f>
        <v>0</v>
      </c>
      <c r="AA9" s="130" t="b">
        <f>IF(#REF!&gt;0,#REF!,"")</f>
        <v>0</v>
      </c>
      <c r="AB9" s="120" t="b">
        <f>IF(OR(AA9="",AA$65=0),"",(AA9-AA$63)*AB$4/#REF!)</f>
        <v>0</v>
      </c>
      <c r="AC9" s="130" t="b">
        <f>IF(#REF!&gt;0,#REF!,"")</f>
        <v>0</v>
      </c>
      <c r="AD9" s="131" t="b">
        <f>IF(OR(AC9="",AC$65=0),"",(AC9-AC$63)*AD$4/#REF!)</f>
        <v>0</v>
      </c>
      <c r="AE9" s="129" t="e">
        <f>A9</f>
        <v>#REF!</v>
      </c>
      <c r="AF9" s="119" t="b">
        <f>IF(#REF!&gt;0,#REF!,"")</f>
        <v>0</v>
      </c>
      <c r="AG9" s="120" t="b">
        <f>IF(OR(AF9="",AF$65=0),"",(AF9-AF$63)*AG$4/#REF!)</f>
        <v>0</v>
      </c>
      <c r="AH9" s="119" t="b">
        <f>IF(#REF!&gt;0,#REF!,"")</f>
        <v>0</v>
      </c>
      <c r="AI9" s="120" t="b">
        <f>IF(OR(AH9="",AH$65=0),"",(AH9-AH$63)*AI$4/#REF!)</f>
        <v>0</v>
      </c>
      <c r="AJ9" s="121" t="b">
        <f>IF(#REF!&gt;0,#REF!,"")</f>
        <v>0</v>
      </c>
      <c r="AK9" s="114" t="b">
        <f>IF(OR(AJ9="",AJ$65=0),"",(AJ9-AJ$63)*AK$4/#REF!)</f>
        <v>0</v>
      </c>
      <c r="AL9" s="122" t="e">
        <f>E9+G9+I9+K9+M9+P9+R9+T9+V9+X9+Z9+AB9+AD9+AG9+AI9+AK9</f>
        <v>#REF!</v>
      </c>
      <c r="AM9" s="123">
        <f>IF(ISERROR(AL9),"",AL9)</f>
      </c>
      <c r="AN9" s="122">
        <f>IF(AM9&lt;&gt;"",((AM9-AM$63)*#REF!/AM$65+#REF!),"")</f>
      </c>
      <c r="AO9" s="123">
        <f>IF(AND(AN9&lt;&gt;"",ISNUMBER(C9)),IF(C9&lt;#REF!,AN9*(1-#REF!/100),AN9),AN9)</f>
      </c>
      <c r="AP9" s="124">
        <f>IF(AO9&lt;&gt;"",(AO9-$AO$63)*#REF!/AO$65+#REF!,"")</f>
      </c>
    </row>
    <row r="10" spans="1:42" ht="15" customHeight="1">
      <c r="A10" s="125" t="e">
        <f>#REF!</f>
        <v>#REF!</v>
      </c>
      <c r="B10" s="126" t="e">
        <f>#REF!</f>
        <v>#REF!</v>
      </c>
      <c r="C10" s="127" t="e">
        <f>#REF!</f>
        <v>#REF!</v>
      </c>
      <c r="D10" s="128" t="e">
        <f>#REF!</f>
        <v>#REF!</v>
      </c>
      <c r="E10" s="120" t="b">
        <f>IF(OR(D10="",D$65=0),"",(D10-D$63)*E$4/#REF!)</f>
        <v>0</v>
      </c>
      <c r="F10" s="128" t="e">
        <f>#REF!</f>
        <v>#REF!</v>
      </c>
      <c r="G10" s="120" t="b">
        <f>IF(OR(F10="",F$65=0),"",(F10-F$63)*G$4/#REF!)</f>
        <v>0</v>
      </c>
      <c r="H10" s="128" t="e">
        <f>#REF!</f>
        <v>#REF!</v>
      </c>
      <c r="I10" s="120" t="b">
        <f>IF(OR(H10="",H$65=0),"",(H10-H$63)*I$4/#REF!)</f>
        <v>0</v>
      </c>
      <c r="J10" s="128" t="e">
        <f>#REF!</f>
        <v>#REF!</v>
      </c>
      <c r="K10" s="120" t="b">
        <f>IF(OR(J10="",J$65=0),"",(J10-J$63)*K$4/#REF!)</f>
        <v>0</v>
      </c>
      <c r="L10" s="128" t="e">
        <f>#REF!</f>
        <v>#REF!</v>
      </c>
      <c r="M10" s="120" t="b">
        <f>IF(OR(L10="",L$65=0),"",(L10-L$63)*M$4/#REF!)</f>
        <v>0</v>
      </c>
      <c r="N10" s="129" t="e">
        <f>A10</f>
        <v>#REF!</v>
      </c>
      <c r="O10" s="130" t="b">
        <f>IF(#REF!&gt;0,#REF!,"")</f>
        <v>0</v>
      </c>
      <c r="P10" s="120" t="b">
        <f>IF(OR(O10="",O$65=0),"",(O10-O$63)*P$4/#REF!)</f>
        <v>0</v>
      </c>
      <c r="Q10" s="130" t="b">
        <f>IF(#REF!&gt;0,#REF!,"")</f>
        <v>0</v>
      </c>
      <c r="R10" s="120" t="b">
        <f>IF(OR(Q10="",Q$65=0),"",(Q10-Q$63)*R$4/#REF!)</f>
        <v>0</v>
      </c>
      <c r="S10" s="130" t="b">
        <f>IF(#REF!&gt;0,#REF!,"")</f>
        <v>0</v>
      </c>
      <c r="T10" s="120" t="b">
        <f>IF(OR(S10="",S$65=0),"",(S10-S$63)*T$4/#REF!)</f>
        <v>0</v>
      </c>
      <c r="U10" s="130" t="b">
        <f>IF(#REF!&gt;0,#REF!,"")</f>
        <v>0</v>
      </c>
      <c r="V10" s="120" t="b">
        <f>IF(OR(U10="",U$65=0),"",(U10-U$63)*V$4/#REF!)</f>
        <v>0</v>
      </c>
      <c r="W10" s="130" t="b">
        <f>IF(#REF!&gt;0,#REF!,"")</f>
        <v>0</v>
      </c>
      <c r="X10" s="120" t="b">
        <f>IF(OR(W10="",W$65=0),"",(W10-W$63)*X$4/#REF!)</f>
        <v>0</v>
      </c>
      <c r="Y10" s="130" t="b">
        <f>IF(#REF!&gt;0,#REF!,"")</f>
        <v>0</v>
      </c>
      <c r="Z10" s="120" t="b">
        <f>IF(OR(Y10="",Y$65=0),"",(Y10-Y$63)*Z$4/#REF!)</f>
        <v>0</v>
      </c>
      <c r="AA10" s="130" t="b">
        <f>IF(#REF!&gt;0,#REF!,"")</f>
        <v>0</v>
      </c>
      <c r="AB10" s="120" t="b">
        <f>IF(OR(AA10="",AA$65=0),"",(AA10-AA$63)*AB$4/#REF!)</f>
        <v>0</v>
      </c>
      <c r="AC10" s="130" t="b">
        <f>IF(#REF!&gt;0,#REF!,"")</f>
        <v>0</v>
      </c>
      <c r="AD10" s="131" t="b">
        <f>IF(OR(AC10="",AC$65=0),"",(AC10-AC$63)*AD$4/#REF!)</f>
        <v>0</v>
      </c>
      <c r="AE10" s="129" t="e">
        <f>A10</f>
        <v>#REF!</v>
      </c>
      <c r="AF10" s="119" t="b">
        <f>IF(#REF!&gt;0,#REF!,"")</f>
        <v>0</v>
      </c>
      <c r="AG10" s="120" t="b">
        <f>IF(OR(AF10="",AF$65=0),"",(AF10-AF$63)*AG$4/#REF!)</f>
        <v>0</v>
      </c>
      <c r="AH10" s="119" t="b">
        <f>IF(#REF!&gt;0,#REF!,"")</f>
        <v>0</v>
      </c>
      <c r="AI10" s="120" t="b">
        <f>IF(OR(AH10="",AH$65=0),"",(AH10-AH$63)*AI$4/#REF!)</f>
        <v>0</v>
      </c>
      <c r="AJ10" s="121" t="b">
        <f>IF(#REF!&gt;0,#REF!,"")</f>
        <v>0</v>
      </c>
      <c r="AK10" s="114" t="b">
        <f>IF(OR(AJ10="",AJ$65=0),"",(AJ10-AJ$63)*AK$4/#REF!)</f>
        <v>0</v>
      </c>
      <c r="AL10" s="122" t="e">
        <f>E10+G10+I10+K10+M10+P10+R10+T10+V10+X10+Z10+AB10+AD10+AG10+AI10+AK10</f>
        <v>#REF!</v>
      </c>
      <c r="AM10" s="123">
        <f>IF(ISERROR(AL10),"",AL10)</f>
      </c>
      <c r="AN10" s="122">
        <f>IF(AM10&lt;&gt;"",((AM10-AM$63)*#REF!/AM$65+#REF!),"")</f>
      </c>
      <c r="AO10" s="123">
        <f>IF(AND(AN10&lt;&gt;"",ISNUMBER(C10)),IF(C10&lt;#REF!,AN10*(1-#REF!/100),AN10),AN10)</f>
      </c>
      <c r="AP10" s="124">
        <f>IF(AO10&lt;&gt;"",(AO10-$AO$63)*#REF!/AO$65+#REF!,"")</f>
      </c>
    </row>
    <row r="11" spans="1:42" ht="15" customHeight="1">
      <c r="A11" s="125" t="e">
        <f>#REF!</f>
        <v>#REF!</v>
      </c>
      <c r="B11" s="126" t="e">
        <f>#REF!</f>
        <v>#REF!</v>
      </c>
      <c r="C11" s="127" t="e">
        <f>#REF!</f>
        <v>#REF!</v>
      </c>
      <c r="D11" s="128" t="e">
        <f>#REF!</f>
        <v>#REF!</v>
      </c>
      <c r="E11" s="120" t="b">
        <f>IF(OR(D11="",D$65=0),"",(D11-D$63)*E$4/#REF!)</f>
        <v>0</v>
      </c>
      <c r="F11" s="128" t="e">
        <f>#REF!</f>
        <v>#REF!</v>
      </c>
      <c r="G11" s="120" t="b">
        <f>IF(OR(F11="",F$65=0),"",(F11-F$63)*G$4/#REF!)</f>
        <v>0</v>
      </c>
      <c r="H11" s="128" t="e">
        <f>#REF!</f>
        <v>#REF!</v>
      </c>
      <c r="I11" s="120" t="b">
        <f>IF(OR(H11="",H$65=0),"",(H11-H$63)*I$4/#REF!)</f>
        <v>0</v>
      </c>
      <c r="J11" s="128" t="e">
        <f>#REF!</f>
        <v>#REF!</v>
      </c>
      <c r="K11" s="120" t="b">
        <f>IF(OR(J11="",J$65=0),"",(J11-J$63)*K$4/#REF!)</f>
        <v>0</v>
      </c>
      <c r="L11" s="128" t="e">
        <f>#REF!</f>
        <v>#REF!</v>
      </c>
      <c r="M11" s="120" t="b">
        <f>IF(OR(L11="",L$65=0),"",(L11-L$63)*M$4/#REF!)</f>
        <v>0</v>
      </c>
      <c r="N11" s="129" t="e">
        <f>A11</f>
        <v>#REF!</v>
      </c>
      <c r="O11" s="130" t="b">
        <f>IF(#REF!&gt;0,#REF!,"")</f>
        <v>0</v>
      </c>
      <c r="P11" s="120" t="b">
        <f>IF(OR(O11="",O$65=0),"",(O11-O$63)*P$4/#REF!)</f>
        <v>0</v>
      </c>
      <c r="Q11" s="130" t="b">
        <f>IF(#REF!&gt;0,#REF!,"")</f>
        <v>0</v>
      </c>
      <c r="R11" s="120" t="b">
        <f>IF(OR(Q11="",Q$65=0),"",(Q11-Q$63)*R$4/#REF!)</f>
        <v>0</v>
      </c>
      <c r="S11" s="130" t="b">
        <f>IF(#REF!&gt;0,#REF!,"")</f>
        <v>0</v>
      </c>
      <c r="T11" s="120" t="b">
        <f>IF(OR(S11="",S$65=0),"",(S11-S$63)*T$4/#REF!)</f>
        <v>0</v>
      </c>
      <c r="U11" s="130" t="b">
        <f>IF(#REF!&gt;0,#REF!,"")</f>
        <v>0</v>
      </c>
      <c r="V11" s="120" t="b">
        <f>IF(OR(U11="",U$65=0),"",(U11-U$63)*V$4/#REF!)</f>
        <v>0</v>
      </c>
      <c r="W11" s="130" t="b">
        <f>IF(#REF!&gt;0,#REF!,"")</f>
        <v>0</v>
      </c>
      <c r="X11" s="120" t="b">
        <f>IF(OR(W11="",W$65=0),"",(W11-W$63)*X$4/#REF!)</f>
        <v>0</v>
      </c>
      <c r="Y11" s="130" t="b">
        <f>IF(#REF!&gt;0,#REF!,"")</f>
        <v>0</v>
      </c>
      <c r="Z11" s="120" t="b">
        <f>IF(OR(Y11="",Y$65=0),"",(Y11-Y$63)*Z$4/#REF!)</f>
        <v>0</v>
      </c>
      <c r="AA11" s="130" t="b">
        <f>IF(#REF!&gt;0,#REF!,"")</f>
        <v>0</v>
      </c>
      <c r="AB11" s="120" t="b">
        <f>IF(OR(AA11="",AA$65=0),"",(AA11-AA$63)*AB$4/#REF!)</f>
        <v>0</v>
      </c>
      <c r="AC11" s="130" t="b">
        <f>IF(#REF!&gt;0,#REF!,"")</f>
        <v>0</v>
      </c>
      <c r="AD11" s="131" t="b">
        <f>IF(OR(AC11="",AC$65=0),"",(AC11-AC$63)*AD$4/#REF!)</f>
        <v>0</v>
      </c>
      <c r="AE11" s="129" t="e">
        <f>A11</f>
        <v>#REF!</v>
      </c>
      <c r="AF11" s="119" t="b">
        <f>IF(#REF!&gt;0,#REF!,"")</f>
        <v>0</v>
      </c>
      <c r="AG11" s="120" t="b">
        <f>IF(OR(AF11="",AF$65=0),"",(AF11-AF$63)*AG$4/#REF!)</f>
        <v>0</v>
      </c>
      <c r="AH11" s="119" t="b">
        <f>IF(#REF!&gt;0,#REF!,"")</f>
        <v>0</v>
      </c>
      <c r="AI11" s="120" t="b">
        <f>IF(OR(AH11="",AH$65=0),"",(AH11-AH$63)*AI$4/#REF!)</f>
        <v>0</v>
      </c>
      <c r="AJ11" s="121" t="b">
        <f>IF(#REF!&gt;0,#REF!,"")</f>
        <v>0</v>
      </c>
      <c r="AK11" s="114" t="b">
        <f>IF(OR(AJ11="",AJ$65=0),"",(AJ11-AJ$63)*AK$4/#REF!)</f>
        <v>0</v>
      </c>
      <c r="AL11" s="122" t="e">
        <f>E11+G11+I11+K11+M11+P11+R11+T11+V11+X11+Z11+AB11+AD11+AG11+AI11+AK11</f>
        <v>#REF!</v>
      </c>
      <c r="AM11" s="123">
        <f>IF(ISERROR(AL11),"",AL11)</f>
      </c>
      <c r="AN11" s="122">
        <f>IF(AM11&lt;&gt;"",((AM11-AM$63)*#REF!/AM$65+#REF!),"")</f>
      </c>
      <c r="AO11" s="123">
        <f>IF(AND(AN11&lt;&gt;"",ISNUMBER(C11)),IF(C11&lt;#REF!,AN11*(1-#REF!/100),AN11),AN11)</f>
      </c>
      <c r="AP11" s="124">
        <f>IF(AO11&lt;&gt;"",(AO11-$AO$63)*#REF!/AO$65+#REF!,"")</f>
      </c>
    </row>
    <row r="12" spans="1:42" ht="15" customHeight="1">
      <c r="A12" s="125" t="e">
        <f>#REF!</f>
        <v>#REF!</v>
      </c>
      <c r="B12" s="126" t="e">
        <f>#REF!</f>
        <v>#REF!</v>
      </c>
      <c r="C12" s="127" t="e">
        <f>#REF!</f>
        <v>#REF!</v>
      </c>
      <c r="D12" s="128" t="e">
        <f>#REF!</f>
        <v>#REF!</v>
      </c>
      <c r="E12" s="120" t="b">
        <f>IF(OR(D12="",D$65=0),"",(D12-D$63)*E$4/#REF!)</f>
        <v>0</v>
      </c>
      <c r="F12" s="128" t="e">
        <f>#REF!</f>
        <v>#REF!</v>
      </c>
      <c r="G12" s="120" t="b">
        <f>IF(OR(F12="",F$65=0),"",(F12-F$63)*G$4/#REF!)</f>
        <v>0</v>
      </c>
      <c r="H12" s="128" t="e">
        <f>#REF!</f>
        <v>#REF!</v>
      </c>
      <c r="I12" s="120" t="b">
        <f>IF(OR(H12="",H$65=0),"",(H12-H$63)*I$4/#REF!)</f>
        <v>0</v>
      </c>
      <c r="J12" s="128" t="e">
        <f>#REF!</f>
        <v>#REF!</v>
      </c>
      <c r="K12" s="120" t="b">
        <f>IF(OR(J12="",J$65=0),"",(J12-J$63)*K$4/#REF!)</f>
        <v>0</v>
      </c>
      <c r="L12" s="128" t="e">
        <f>#REF!</f>
        <v>#REF!</v>
      </c>
      <c r="M12" s="120" t="b">
        <f>IF(OR(L12="",L$65=0),"",(L12-L$63)*M$4/#REF!)</f>
        <v>0</v>
      </c>
      <c r="N12" s="129" t="e">
        <f>A12</f>
        <v>#REF!</v>
      </c>
      <c r="O12" s="130" t="b">
        <f>IF(#REF!&gt;0,#REF!,"")</f>
        <v>0</v>
      </c>
      <c r="P12" s="120" t="b">
        <f>IF(OR(O12="",O$65=0),"",(O12-O$63)*P$4/#REF!)</f>
        <v>0</v>
      </c>
      <c r="Q12" s="130" t="b">
        <f>IF(#REF!&gt;0,#REF!,"")</f>
        <v>0</v>
      </c>
      <c r="R12" s="120" t="b">
        <f>IF(OR(Q12="",Q$65=0),"",(Q12-Q$63)*R$4/#REF!)</f>
        <v>0</v>
      </c>
      <c r="S12" s="130" t="b">
        <f>IF(#REF!&gt;0,#REF!,"")</f>
        <v>0</v>
      </c>
      <c r="T12" s="120" t="b">
        <f>IF(OR(S12="",S$65=0),"",(S12-S$63)*T$4/#REF!)</f>
        <v>0</v>
      </c>
      <c r="U12" s="130" t="b">
        <f>IF(#REF!&gt;0,#REF!,"")</f>
        <v>0</v>
      </c>
      <c r="V12" s="120" t="b">
        <f>IF(OR(U12="",U$65=0),"",(U12-U$63)*V$4/#REF!)</f>
        <v>0</v>
      </c>
      <c r="W12" s="130" t="b">
        <f>IF(#REF!&gt;0,#REF!,"")</f>
        <v>0</v>
      </c>
      <c r="X12" s="120" t="b">
        <f>IF(OR(W12="",W$65=0),"",(W12-W$63)*X$4/#REF!)</f>
        <v>0</v>
      </c>
      <c r="Y12" s="130" t="b">
        <f>IF(#REF!&gt;0,#REF!,"")</f>
        <v>0</v>
      </c>
      <c r="Z12" s="120" t="b">
        <f>IF(OR(Y12="",Y$65=0),"",(Y12-Y$63)*Z$4/#REF!)</f>
        <v>0</v>
      </c>
      <c r="AA12" s="130" t="b">
        <f>IF(#REF!&gt;0,#REF!,"")</f>
        <v>0</v>
      </c>
      <c r="AB12" s="120" t="b">
        <f>IF(OR(AA12="",AA$65=0),"",(AA12-AA$63)*AB$4/#REF!)</f>
        <v>0</v>
      </c>
      <c r="AC12" s="130" t="b">
        <f>IF(#REF!&gt;0,#REF!,"")</f>
        <v>0</v>
      </c>
      <c r="AD12" s="131" t="b">
        <f>IF(OR(AC12="",AC$65=0),"",(AC12-AC$63)*AD$4/#REF!)</f>
        <v>0</v>
      </c>
      <c r="AE12" s="129" t="e">
        <f>A12</f>
        <v>#REF!</v>
      </c>
      <c r="AF12" s="119" t="b">
        <f>IF(#REF!&gt;0,#REF!,"")</f>
        <v>0</v>
      </c>
      <c r="AG12" s="120" t="b">
        <f>IF(OR(AF12="",AF$65=0),"",(AF12-AF$63)*AG$4/#REF!)</f>
        <v>0</v>
      </c>
      <c r="AH12" s="119" t="b">
        <f>IF(#REF!&gt;0,#REF!,"")</f>
        <v>0</v>
      </c>
      <c r="AI12" s="120" t="b">
        <f>IF(OR(AH12="",AH$65=0),"",(AH12-AH$63)*AI$4/#REF!)</f>
        <v>0</v>
      </c>
      <c r="AJ12" s="121" t="b">
        <f>IF(#REF!&gt;0,#REF!,"")</f>
        <v>0</v>
      </c>
      <c r="AK12" s="114" t="b">
        <f>IF(OR(AJ12="",AJ$65=0),"",(AJ12-AJ$63)*AK$4/#REF!)</f>
        <v>0</v>
      </c>
      <c r="AL12" s="122" t="e">
        <f>E12+G12+I12+K12+M12+P12+R12+T12+V12+X12+Z12+AB12+AD12+AG12+AI12+AK12</f>
        <v>#REF!</v>
      </c>
      <c r="AM12" s="123">
        <f>IF(ISERROR(AL12),"",AL12)</f>
      </c>
      <c r="AN12" s="122">
        <f>IF(AM12&lt;&gt;"",((AM12-AM$63)*#REF!/AM$65+#REF!),"")</f>
      </c>
      <c r="AO12" s="123">
        <f>IF(AND(AN12&lt;&gt;"",ISNUMBER(C12)),IF(C12&lt;#REF!,AN12*(1-#REF!/100),AN12),AN12)</f>
      </c>
      <c r="AP12" s="124">
        <f>IF(AO12&lt;&gt;"",(AO12-$AO$63)*#REF!/AO$65+#REF!,"")</f>
      </c>
    </row>
    <row r="13" spans="1:42" ht="15" customHeight="1">
      <c r="A13" s="125" t="e">
        <f>#REF!</f>
        <v>#REF!</v>
      </c>
      <c r="B13" s="126" t="e">
        <f>#REF!</f>
        <v>#REF!</v>
      </c>
      <c r="C13" s="127" t="e">
        <f>#REF!</f>
        <v>#REF!</v>
      </c>
      <c r="D13" s="128" t="e">
        <f>#REF!</f>
        <v>#REF!</v>
      </c>
      <c r="E13" s="120" t="b">
        <f>IF(OR(D13="",D$65=0),"",(D13-D$63)*E$4/#REF!)</f>
        <v>0</v>
      </c>
      <c r="F13" s="128" t="e">
        <f>#REF!</f>
        <v>#REF!</v>
      </c>
      <c r="G13" s="120" t="b">
        <f>IF(OR(F13="",F$65=0),"",(F13-F$63)*G$4/#REF!)</f>
        <v>0</v>
      </c>
      <c r="H13" s="128" t="e">
        <f>#REF!</f>
        <v>#REF!</v>
      </c>
      <c r="I13" s="120" t="b">
        <f>IF(OR(H13="",H$65=0),"",(H13-H$63)*I$4/#REF!)</f>
        <v>0</v>
      </c>
      <c r="J13" s="128" t="e">
        <f>#REF!</f>
        <v>#REF!</v>
      </c>
      <c r="K13" s="120" t="b">
        <f>IF(OR(J13="",J$65=0),"",(J13-J$63)*K$4/#REF!)</f>
        <v>0</v>
      </c>
      <c r="L13" s="128" t="e">
        <f>#REF!</f>
        <v>#REF!</v>
      </c>
      <c r="M13" s="120" t="b">
        <f>IF(OR(L13="",L$65=0),"",(L13-L$63)*M$4/#REF!)</f>
        <v>0</v>
      </c>
      <c r="N13" s="129" t="e">
        <f>A13</f>
        <v>#REF!</v>
      </c>
      <c r="O13" s="130" t="b">
        <f>IF(#REF!&gt;0,#REF!,"")</f>
        <v>0</v>
      </c>
      <c r="P13" s="120" t="b">
        <f>IF(OR(O13="",O$65=0),"",(O13-O$63)*P$4/#REF!)</f>
        <v>0</v>
      </c>
      <c r="Q13" s="130" t="b">
        <f>IF(#REF!&gt;0,#REF!,"")</f>
        <v>0</v>
      </c>
      <c r="R13" s="120" t="b">
        <f>IF(OR(Q13="",Q$65=0),"",(Q13-Q$63)*R$4/#REF!)</f>
        <v>0</v>
      </c>
      <c r="S13" s="130" t="b">
        <f>IF(#REF!&gt;0,#REF!,"")</f>
        <v>0</v>
      </c>
      <c r="T13" s="120" t="b">
        <f>IF(OR(S13="",S$65=0),"",(S13-S$63)*T$4/#REF!)</f>
        <v>0</v>
      </c>
      <c r="U13" s="130" t="b">
        <f>IF(#REF!&gt;0,#REF!,"")</f>
        <v>0</v>
      </c>
      <c r="V13" s="120" t="b">
        <f>IF(OR(U13="",U$65=0),"",(U13-U$63)*V$4/#REF!)</f>
        <v>0</v>
      </c>
      <c r="W13" s="130" t="b">
        <f>IF(#REF!&gt;0,#REF!,"")</f>
        <v>0</v>
      </c>
      <c r="X13" s="120" t="b">
        <f>IF(OR(W13="",W$65=0),"",(W13-W$63)*X$4/#REF!)</f>
        <v>0</v>
      </c>
      <c r="Y13" s="130" t="b">
        <f>IF(#REF!&gt;0,#REF!,"")</f>
        <v>0</v>
      </c>
      <c r="Z13" s="120" t="b">
        <f>IF(OR(Y13="",Y$65=0),"",(Y13-Y$63)*Z$4/#REF!)</f>
        <v>0</v>
      </c>
      <c r="AA13" s="130" t="b">
        <f>IF(#REF!&gt;0,#REF!,"")</f>
        <v>0</v>
      </c>
      <c r="AB13" s="120" t="b">
        <f>IF(OR(AA13="",AA$65=0),"",(AA13-AA$63)*AB$4/#REF!)</f>
        <v>0</v>
      </c>
      <c r="AC13" s="130" t="b">
        <f>IF(#REF!&gt;0,#REF!,"")</f>
        <v>0</v>
      </c>
      <c r="AD13" s="131" t="b">
        <f>IF(OR(AC13="",AC$65=0),"",(AC13-AC$63)*AD$4/#REF!)</f>
        <v>0</v>
      </c>
      <c r="AE13" s="129" t="e">
        <f>A13</f>
        <v>#REF!</v>
      </c>
      <c r="AF13" s="119" t="b">
        <f>IF(#REF!&gt;0,#REF!,"")</f>
        <v>0</v>
      </c>
      <c r="AG13" s="120" t="b">
        <f>IF(OR(AF13="",AF$65=0),"",(AF13-AF$63)*AG$4/#REF!)</f>
        <v>0</v>
      </c>
      <c r="AH13" s="119" t="b">
        <f>IF(#REF!&gt;0,#REF!,"")</f>
        <v>0</v>
      </c>
      <c r="AI13" s="120" t="b">
        <f>IF(OR(AH13="",AH$65=0),"",(AH13-AH$63)*AI$4/#REF!)</f>
        <v>0</v>
      </c>
      <c r="AJ13" s="121" t="b">
        <f>IF(#REF!&gt;0,#REF!,"")</f>
        <v>0</v>
      </c>
      <c r="AK13" s="114" t="b">
        <f>IF(OR(AJ13="",AJ$65=0),"",(AJ13-AJ$63)*AK$4/#REF!)</f>
        <v>0</v>
      </c>
      <c r="AL13" s="122" t="e">
        <f>E13+G13+I13+K13+M13+P13+R13+T13+V13+X13+Z13+AB13+AD13+AG13+AI13+AK13</f>
        <v>#REF!</v>
      </c>
      <c r="AM13" s="123">
        <f>IF(ISERROR(AL13),"",AL13)</f>
      </c>
      <c r="AN13" s="122">
        <f>IF(AM13&lt;&gt;"",((AM13-AM$63)*#REF!/AM$65+#REF!),"")</f>
      </c>
      <c r="AO13" s="123">
        <f>IF(AND(AN13&lt;&gt;"",ISNUMBER(C13)),IF(C13&lt;#REF!,AN13*(1-#REF!/100),AN13),AN13)</f>
      </c>
      <c r="AP13" s="124">
        <f>IF(AO13&lt;&gt;"",(AO13-$AO$63)*#REF!/AO$65+#REF!,"")</f>
      </c>
    </row>
    <row r="14" spans="1:42" ht="15" customHeight="1">
      <c r="A14" s="125" t="e">
        <f>#REF!</f>
        <v>#REF!</v>
      </c>
      <c r="B14" s="126" t="e">
        <f>#REF!</f>
        <v>#REF!</v>
      </c>
      <c r="C14" s="127" t="e">
        <f>#REF!</f>
        <v>#REF!</v>
      </c>
      <c r="D14" s="128" t="e">
        <f>#REF!</f>
        <v>#REF!</v>
      </c>
      <c r="E14" s="120" t="b">
        <f>IF(OR(D14="",D$65=0),"",(D14-D$63)*E$4/#REF!)</f>
        <v>0</v>
      </c>
      <c r="F14" s="128" t="e">
        <f>#REF!</f>
        <v>#REF!</v>
      </c>
      <c r="G14" s="120" t="b">
        <f>IF(OR(F14="",F$65=0),"",(F14-F$63)*G$4/#REF!)</f>
        <v>0</v>
      </c>
      <c r="H14" s="128" t="e">
        <f>#REF!</f>
        <v>#REF!</v>
      </c>
      <c r="I14" s="120" t="b">
        <f>IF(OR(H14="",H$65=0),"",(H14-H$63)*I$4/#REF!)</f>
        <v>0</v>
      </c>
      <c r="J14" s="128" t="e">
        <f>#REF!</f>
        <v>#REF!</v>
      </c>
      <c r="K14" s="120" t="b">
        <f>IF(OR(J14="",J$65=0),"",(J14-J$63)*K$4/#REF!)</f>
        <v>0</v>
      </c>
      <c r="L14" s="128" t="e">
        <f>#REF!</f>
        <v>#REF!</v>
      </c>
      <c r="M14" s="120" t="b">
        <f>IF(OR(L14="",L$65=0),"",(L14-L$63)*M$4/#REF!)</f>
        <v>0</v>
      </c>
      <c r="N14" s="129" t="e">
        <f>A14</f>
        <v>#REF!</v>
      </c>
      <c r="O14" s="130" t="b">
        <f>IF(#REF!&gt;0,#REF!,"")</f>
        <v>0</v>
      </c>
      <c r="P14" s="120" t="b">
        <f>IF(OR(O14="",O$65=0),"",(O14-O$63)*P$4/#REF!)</f>
        <v>0</v>
      </c>
      <c r="Q14" s="130" t="b">
        <f>IF(#REF!&gt;0,#REF!,"")</f>
        <v>0</v>
      </c>
      <c r="R14" s="120" t="b">
        <f>IF(OR(Q14="",Q$65=0),"",(Q14-Q$63)*R$4/#REF!)</f>
        <v>0</v>
      </c>
      <c r="S14" s="130" t="b">
        <f>IF(#REF!&gt;0,#REF!,"")</f>
        <v>0</v>
      </c>
      <c r="T14" s="120" t="b">
        <f>IF(OR(S14="",S$65=0),"",(S14-S$63)*T$4/#REF!)</f>
        <v>0</v>
      </c>
      <c r="U14" s="130" t="b">
        <f>IF(#REF!&gt;0,#REF!,"")</f>
        <v>0</v>
      </c>
      <c r="V14" s="120" t="b">
        <f>IF(OR(U14="",U$65=0),"",(U14-U$63)*V$4/#REF!)</f>
        <v>0</v>
      </c>
      <c r="W14" s="130" t="b">
        <f>IF(#REF!&gt;0,#REF!,"")</f>
        <v>0</v>
      </c>
      <c r="X14" s="120" t="b">
        <f>IF(OR(W14="",W$65=0),"",(W14-W$63)*X$4/#REF!)</f>
        <v>0</v>
      </c>
      <c r="Y14" s="130" t="b">
        <f>IF(#REF!&gt;0,#REF!,"")</f>
        <v>0</v>
      </c>
      <c r="Z14" s="120" t="b">
        <f>IF(OR(Y14="",Y$65=0),"",(Y14-Y$63)*Z$4/#REF!)</f>
        <v>0</v>
      </c>
      <c r="AA14" s="130" t="b">
        <f>IF(#REF!&gt;0,#REF!,"")</f>
        <v>0</v>
      </c>
      <c r="AB14" s="120" t="b">
        <f>IF(OR(AA14="",AA$65=0),"",(AA14-AA$63)*AB$4/#REF!)</f>
        <v>0</v>
      </c>
      <c r="AC14" s="130" t="b">
        <f>IF(#REF!&gt;0,#REF!,"")</f>
        <v>0</v>
      </c>
      <c r="AD14" s="131" t="b">
        <f>IF(OR(AC14="",AC$65=0),"",(AC14-AC$63)*AD$4/#REF!)</f>
        <v>0</v>
      </c>
      <c r="AE14" s="129" t="e">
        <f>A14</f>
        <v>#REF!</v>
      </c>
      <c r="AF14" s="119" t="b">
        <f>IF(#REF!&gt;0,#REF!,"")</f>
        <v>0</v>
      </c>
      <c r="AG14" s="120" t="b">
        <f>IF(OR(AF14="",AF$65=0),"",(AF14-AF$63)*AG$4/#REF!)</f>
        <v>0</v>
      </c>
      <c r="AH14" s="119" t="b">
        <f>IF(#REF!&gt;0,#REF!,"")</f>
        <v>0</v>
      </c>
      <c r="AI14" s="120" t="b">
        <f>IF(OR(AH14="",AH$65=0),"",(AH14-AH$63)*AI$4/#REF!)</f>
        <v>0</v>
      </c>
      <c r="AJ14" s="121" t="b">
        <f>IF(#REF!&gt;0,#REF!,"")</f>
        <v>0</v>
      </c>
      <c r="AK14" s="114" t="b">
        <f>IF(OR(AJ14="",AJ$65=0),"",(AJ14-AJ$63)*AK$4/#REF!)</f>
        <v>0</v>
      </c>
      <c r="AL14" s="122" t="e">
        <f>E14+G14+I14+K14+M14+P14+R14+T14+V14+X14+Z14+AB14+AD14+AG14+AI14+AK14</f>
        <v>#REF!</v>
      </c>
      <c r="AM14" s="123">
        <f>IF(ISERROR(AL14),"",AL14)</f>
      </c>
      <c r="AN14" s="122">
        <f>IF(AM14&lt;&gt;"",((AM14-AM$63)*#REF!/AM$65+#REF!),"")</f>
      </c>
      <c r="AO14" s="123">
        <f>IF(AND(AN14&lt;&gt;"",ISNUMBER(C14)),IF(C14&lt;#REF!,AN14*(1-#REF!/100),AN14),AN14)</f>
      </c>
      <c r="AP14" s="124">
        <f>IF(AO14&lt;&gt;"",(AO14-$AO$63)*#REF!/AO$65+#REF!,"")</f>
      </c>
    </row>
    <row r="15" spans="1:42" ht="15" customHeight="1">
      <c r="A15" s="125" t="e">
        <f>#REF!</f>
        <v>#REF!</v>
      </c>
      <c r="B15" s="126" t="e">
        <f>#REF!</f>
        <v>#REF!</v>
      </c>
      <c r="C15" s="127" t="e">
        <f>#REF!</f>
        <v>#REF!</v>
      </c>
      <c r="D15" s="128" t="e">
        <f>#REF!</f>
        <v>#REF!</v>
      </c>
      <c r="E15" s="120" t="b">
        <f>IF(OR(D15="",D$65=0),"",(D15-D$63)*E$4/#REF!)</f>
        <v>0</v>
      </c>
      <c r="F15" s="128" t="e">
        <f>#REF!</f>
        <v>#REF!</v>
      </c>
      <c r="G15" s="120" t="b">
        <f>IF(OR(F15="",F$65=0),"",(F15-F$63)*G$4/#REF!)</f>
        <v>0</v>
      </c>
      <c r="H15" s="128" t="e">
        <f>#REF!</f>
        <v>#REF!</v>
      </c>
      <c r="I15" s="120" t="b">
        <f>IF(OR(H15="",H$65=0),"",(H15-H$63)*I$4/#REF!)</f>
        <v>0</v>
      </c>
      <c r="J15" s="128" t="e">
        <f>#REF!</f>
        <v>#REF!</v>
      </c>
      <c r="K15" s="120" t="b">
        <f>IF(OR(J15="",J$65=0),"",(J15-J$63)*K$4/#REF!)</f>
        <v>0</v>
      </c>
      <c r="L15" s="128" t="e">
        <f>#REF!</f>
        <v>#REF!</v>
      </c>
      <c r="M15" s="120" t="b">
        <f>IF(OR(L15="",L$65=0),"",(L15-L$63)*M$4/#REF!)</f>
        <v>0</v>
      </c>
      <c r="N15" s="129" t="e">
        <f>A15</f>
        <v>#REF!</v>
      </c>
      <c r="O15" s="130" t="b">
        <f>IF(#REF!&gt;0,#REF!,"")</f>
        <v>0</v>
      </c>
      <c r="P15" s="120" t="b">
        <f>IF(OR(O15="",O$65=0),"",(O15-O$63)*P$4/#REF!)</f>
        <v>0</v>
      </c>
      <c r="Q15" s="130" t="b">
        <f>IF(#REF!&gt;0,#REF!,"")</f>
        <v>0</v>
      </c>
      <c r="R15" s="120" t="b">
        <f>IF(OR(Q15="",Q$65=0),"",(Q15-Q$63)*R$4/#REF!)</f>
        <v>0</v>
      </c>
      <c r="S15" s="130" t="b">
        <f>IF(#REF!&gt;0,#REF!,"")</f>
        <v>0</v>
      </c>
      <c r="T15" s="120" t="b">
        <f>IF(OR(S15="",S$65=0),"",(S15-S$63)*T$4/#REF!)</f>
        <v>0</v>
      </c>
      <c r="U15" s="130" t="b">
        <f>IF(#REF!&gt;0,#REF!,"")</f>
        <v>0</v>
      </c>
      <c r="V15" s="120" t="b">
        <f>IF(OR(U15="",U$65=0),"",(U15-U$63)*V$4/#REF!)</f>
        <v>0</v>
      </c>
      <c r="W15" s="130" t="b">
        <f>IF(#REF!&gt;0,#REF!,"")</f>
        <v>0</v>
      </c>
      <c r="X15" s="120" t="b">
        <f>IF(OR(W15="",W$65=0),"",(W15-W$63)*X$4/#REF!)</f>
        <v>0</v>
      </c>
      <c r="Y15" s="130" t="b">
        <f>IF(#REF!&gt;0,#REF!,"")</f>
        <v>0</v>
      </c>
      <c r="Z15" s="120" t="b">
        <f>IF(OR(Y15="",Y$65=0),"",(Y15-Y$63)*Z$4/#REF!)</f>
        <v>0</v>
      </c>
      <c r="AA15" s="130" t="b">
        <f>IF(#REF!&gt;0,#REF!,"")</f>
        <v>0</v>
      </c>
      <c r="AB15" s="120" t="b">
        <f>IF(OR(AA15="",AA$65=0),"",(AA15-AA$63)*AB$4/#REF!)</f>
        <v>0</v>
      </c>
      <c r="AC15" s="130" t="b">
        <f>IF(#REF!&gt;0,#REF!,"")</f>
        <v>0</v>
      </c>
      <c r="AD15" s="131" t="b">
        <f>IF(OR(AC15="",AC$65=0),"",(AC15-AC$63)*AD$4/#REF!)</f>
        <v>0</v>
      </c>
      <c r="AE15" s="129" t="e">
        <f>A15</f>
        <v>#REF!</v>
      </c>
      <c r="AF15" s="119" t="b">
        <f>IF(#REF!&gt;0,#REF!,"")</f>
        <v>0</v>
      </c>
      <c r="AG15" s="120" t="b">
        <f>IF(OR(AF15="",AF$65=0),"",(AF15-AF$63)*AG$4/#REF!)</f>
        <v>0</v>
      </c>
      <c r="AH15" s="119" t="b">
        <f>IF(#REF!&gt;0,#REF!,"")</f>
        <v>0</v>
      </c>
      <c r="AI15" s="120" t="b">
        <f>IF(OR(AH15="",AH$65=0),"",(AH15-AH$63)*AI$4/#REF!)</f>
        <v>0</v>
      </c>
      <c r="AJ15" s="121" t="b">
        <f>IF(#REF!&gt;0,#REF!,"")</f>
        <v>0</v>
      </c>
      <c r="AK15" s="114" t="b">
        <f>IF(OR(AJ15="",AJ$65=0),"",(AJ15-AJ$63)*AK$4/#REF!)</f>
        <v>0</v>
      </c>
      <c r="AL15" s="122" t="e">
        <f>E15+G15+I15+K15+M15+P15+R15+T15+V15+X15+Z15+AB15+AD15+AG15+AI15+AK15</f>
        <v>#REF!</v>
      </c>
      <c r="AM15" s="123">
        <f>IF(ISERROR(AL15),"",AL15)</f>
      </c>
      <c r="AN15" s="122">
        <f>IF(AM15&lt;&gt;"",((AM15-AM$63)*#REF!/AM$65+#REF!),"")</f>
      </c>
      <c r="AO15" s="123">
        <f>IF(AND(AN15&lt;&gt;"",ISNUMBER(C15)),IF(C15&lt;#REF!,AN15*(1-#REF!/100),AN15),AN15)</f>
      </c>
      <c r="AP15" s="124">
        <f>IF(AO15&lt;&gt;"",(AO15-$AO$63)*#REF!/AO$65+#REF!,"")</f>
      </c>
    </row>
    <row r="16" spans="1:42" ht="15" customHeight="1">
      <c r="A16" s="125" t="e">
        <f>#REF!</f>
        <v>#REF!</v>
      </c>
      <c r="B16" s="126" t="e">
        <f>#REF!</f>
        <v>#REF!</v>
      </c>
      <c r="C16" s="127" t="e">
        <f>#REF!</f>
        <v>#REF!</v>
      </c>
      <c r="D16" s="128" t="e">
        <f>#REF!</f>
        <v>#REF!</v>
      </c>
      <c r="E16" s="120" t="b">
        <f>IF(OR(D16="",D$65=0),"",(D16-D$63)*E$4/#REF!)</f>
        <v>0</v>
      </c>
      <c r="F16" s="128" t="e">
        <f>#REF!</f>
        <v>#REF!</v>
      </c>
      <c r="G16" s="120" t="b">
        <f>IF(OR(F16="",F$65=0),"",(F16-F$63)*G$4/#REF!)</f>
        <v>0</v>
      </c>
      <c r="H16" s="128" t="e">
        <f>#REF!</f>
        <v>#REF!</v>
      </c>
      <c r="I16" s="120" t="b">
        <f>IF(OR(H16="",H$65=0),"",(H16-H$63)*I$4/#REF!)</f>
        <v>0</v>
      </c>
      <c r="J16" s="128" t="e">
        <f>#REF!</f>
        <v>#REF!</v>
      </c>
      <c r="K16" s="120" t="b">
        <f>IF(OR(J16="",J$65=0),"",(J16-J$63)*K$4/#REF!)</f>
        <v>0</v>
      </c>
      <c r="L16" s="128" t="e">
        <f>#REF!</f>
        <v>#REF!</v>
      </c>
      <c r="M16" s="120" t="b">
        <f>IF(OR(L16="",L$65=0),"",(L16-L$63)*M$4/#REF!)</f>
        <v>0</v>
      </c>
      <c r="N16" s="129" t="e">
        <f>A16</f>
        <v>#REF!</v>
      </c>
      <c r="O16" s="130" t="b">
        <f>IF(#REF!&gt;0,#REF!,"")</f>
        <v>0</v>
      </c>
      <c r="P16" s="120" t="b">
        <f>IF(OR(O16="",O$65=0),"",(O16-O$63)*P$4/#REF!)</f>
        <v>0</v>
      </c>
      <c r="Q16" s="130" t="b">
        <f>IF(#REF!&gt;0,#REF!,"")</f>
        <v>0</v>
      </c>
      <c r="R16" s="120" t="b">
        <f>IF(OR(Q16="",Q$65=0),"",(Q16-Q$63)*R$4/#REF!)</f>
        <v>0</v>
      </c>
      <c r="S16" s="130" t="b">
        <f>IF(#REF!&gt;0,#REF!,"")</f>
        <v>0</v>
      </c>
      <c r="T16" s="120" t="b">
        <f>IF(OR(S16="",S$65=0),"",(S16-S$63)*T$4/#REF!)</f>
        <v>0</v>
      </c>
      <c r="U16" s="130" t="b">
        <f>IF(#REF!&gt;0,#REF!,"")</f>
        <v>0</v>
      </c>
      <c r="V16" s="120" t="b">
        <f>IF(OR(U16="",U$65=0),"",(U16-U$63)*V$4/#REF!)</f>
        <v>0</v>
      </c>
      <c r="W16" s="130" t="b">
        <f>IF(#REF!&gt;0,#REF!,"")</f>
        <v>0</v>
      </c>
      <c r="X16" s="120" t="b">
        <f>IF(OR(W16="",W$65=0),"",(W16-W$63)*X$4/#REF!)</f>
        <v>0</v>
      </c>
      <c r="Y16" s="130" t="b">
        <f>IF(#REF!&gt;0,#REF!,"")</f>
        <v>0</v>
      </c>
      <c r="Z16" s="120" t="b">
        <f>IF(OR(Y16="",Y$65=0),"",(Y16-Y$63)*Z$4/#REF!)</f>
        <v>0</v>
      </c>
      <c r="AA16" s="130" t="b">
        <f>IF(#REF!&gt;0,#REF!,"")</f>
        <v>0</v>
      </c>
      <c r="AB16" s="120" t="b">
        <f>IF(OR(AA16="",AA$65=0),"",(AA16-AA$63)*AB$4/#REF!)</f>
        <v>0</v>
      </c>
      <c r="AC16" s="130" t="b">
        <f>IF(#REF!&gt;0,#REF!,"")</f>
        <v>0</v>
      </c>
      <c r="AD16" s="131" t="b">
        <f>IF(OR(AC16="",AC$65=0),"",(AC16-AC$63)*AD$4/#REF!)</f>
        <v>0</v>
      </c>
      <c r="AE16" s="129" t="e">
        <f>A16</f>
        <v>#REF!</v>
      </c>
      <c r="AF16" s="119" t="b">
        <f>IF(#REF!&gt;0,#REF!,"")</f>
        <v>0</v>
      </c>
      <c r="AG16" s="120" t="b">
        <f>IF(OR(AF16="",AF$65=0),"",(AF16-AF$63)*AG$4/#REF!)</f>
        <v>0</v>
      </c>
      <c r="AH16" s="119" t="b">
        <f>IF(#REF!&gt;0,#REF!,"")</f>
        <v>0</v>
      </c>
      <c r="AI16" s="120" t="b">
        <f>IF(OR(AH16="",AH$65=0),"",(AH16-AH$63)*AI$4/#REF!)</f>
        <v>0</v>
      </c>
      <c r="AJ16" s="121" t="b">
        <f>IF(#REF!&gt;0,#REF!,"")</f>
        <v>0</v>
      </c>
      <c r="AK16" s="114" t="b">
        <f>IF(OR(AJ16="",AJ$65=0),"",(AJ16-AJ$63)*AK$4/#REF!)</f>
        <v>0</v>
      </c>
      <c r="AL16" s="122" t="e">
        <f>E16+G16+I16+K16+M16+P16+R16+T16+V16+X16+Z16+AB16+AD16+AG16+AI16+AK16</f>
        <v>#REF!</v>
      </c>
      <c r="AM16" s="123">
        <f>IF(ISERROR(AL16),"",AL16)</f>
      </c>
      <c r="AN16" s="122">
        <f>IF(AM16&lt;&gt;"",((AM16-AM$63)*#REF!/AM$65+#REF!),"")</f>
      </c>
      <c r="AO16" s="123">
        <f>IF(AND(AN16&lt;&gt;"",ISNUMBER(C16)),IF(C16&lt;#REF!,AN16*(1-#REF!/100),AN16),AN16)</f>
      </c>
      <c r="AP16" s="124">
        <f>IF(AO16&lt;&gt;"",(AO16-$AO$63)*#REF!/AO$65+#REF!,"")</f>
      </c>
    </row>
    <row r="17" spans="1:42" ht="15" customHeight="1">
      <c r="A17" s="125" t="e">
        <f>#REF!</f>
        <v>#REF!</v>
      </c>
      <c r="B17" s="126" t="e">
        <f>#REF!</f>
        <v>#REF!</v>
      </c>
      <c r="C17" s="127" t="e">
        <f>#REF!</f>
        <v>#REF!</v>
      </c>
      <c r="D17" s="128" t="e">
        <f>#REF!</f>
        <v>#REF!</v>
      </c>
      <c r="E17" s="120" t="b">
        <f>IF(OR(D17="",D$65=0),"",(D17-D$63)*E$4/#REF!)</f>
        <v>0</v>
      </c>
      <c r="F17" s="128" t="e">
        <f>#REF!</f>
        <v>#REF!</v>
      </c>
      <c r="G17" s="120" t="b">
        <f>IF(OR(F17="",F$65=0),"",(F17-F$63)*G$4/#REF!)</f>
        <v>0</v>
      </c>
      <c r="H17" s="128" t="e">
        <f>#REF!</f>
        <v>#REF!</v>
      </c>
      <c r="I17" s="120" t="b">
        <f>IF(OR(H17="",H$65=0),"",(H17-H$63)*I$4/#REF!)</f>
        <v>0</v>
      </c>
      <c r="J17" s="128" t="e">
        <f>#REF!</f>
        <v>#REF!</v>
      </c>
      <c r="K17" s="120" t="b">
        <f>IF(OR(J17="",J$65=0),"",(J17-J$63)*K$4/#REF!)</f>
        <v>0</v>
      </c>
      <c r="L17" s="128" t="e">
        <f>#REF!</f>
        <v>#REF!</v>
      </c>
      <c r="M17" s="120" t="b">
        <f>IF(OR(L17="",L$65=0),"",(L17-L$63)*M$4/#REF!)</f>
        <v>0</v>
      </c>
      <c r="N17" s="129" t="e">
        <f>A17</f>
        <v>#REF!</v>
      </c>
      <c r="O17" s="130" t="b">
        <f>IF(#REF!&gt;0,#REF!,"")</f>
        <v>0</v>
      </c>
      <c r="P17" s="120" t="b">
        <f>IF(OR(O17="",O$65=0),"",(O17-O$63)*P$4/#REF!)</f>
        <v>0</v>
      </c>
      <c r="Q17" s="130" t="b">
        <f>IF(#REF!&gt;0,#REF!,"")</f>
        <v>0</v>
      </c>
      <c r="R17" s="120" t="b">
        <f>IF(OR(Q17="",Q$65=0),"",(Q17-Q$63)*R$4/#REF!)</f>
        <v>0</v>
      </c>
      <c r="S17" s="130" t="b">
        <f>IF(#REF!&gt;0,#REF!,"")</f>
        <v>0</v>
      </c>
      <c r="T17" s="120" t="b">
        <f>IF(OR(S17="",S$65=0),"",(S17-S$63)*T$4/#REF!)</f>
        <v>0</v>
      </c>
      <c r="U17" s="130" t="b">
        <f>IF(#REF!&gt;0,#REF!,"")</f>
        <v>0</v>
      </c>
      <c r="V17" s="120" t="b">
        <f>IF(OR(U17="",U$65=0),"",(U17-U$63)*V$4/#REF!)</f>
        <v>0</v>
      </c>
      <c r="W17" s="130" t="b">
        <f>IF(#REF!&gt;0,#REF!,"")</f>
        <v>0</v>
      </c>
      <c r="X17" s="120" t="b">
        <f>IF(OR(W17="",W$65=0),"",(W17-W$63)*X$4/#REF!)</f>
        <v>0</v>
      </c>
      <c r="Y17" s="130" t="b">
        <f>IF(#REF!&gt;0,#REF!,"")</f>
        <v>0</v>
      </c>
      <c r="Z17" s="120" t="b">
        <f>IF(OR(Y17="",Y$65=0),"",(Y17-Y$63)*Z$4/#REF!)</f>
        <v>0</v>
      </c>
      <c r="AA17" s="130" t="b">
        <f>IF(#REF!&gt;0,#REF!,"")</f>
        <v>0</v>
      </c>
      <c r="AB17" s="120" t="b">
        <f>IF(OR(AA17="",AA$65=0),"",(AA17-AA$63)*AB$4/#REF!)</f>
        <v>0</v>
      </c>
      <c r="AC17" s="130" t="b">
        <f>IF(#REF!&gt;0,#REF!,"")</f>
        <v>0</v>
      </c>
      <c r="AD17" s="131" t="b">
        <f>IF(OR(AC17="",AC$65=0),"",(AC17-AC$63)*AD$4/#REF!)</f>
        <v>0</v>
      </c>
      <c r="AE17" s="129" t="e">
        <f>A17</f>
        <v>#REF!</v>
      </c>
      <c r="AF17" s="119" t="b">
        <f>IF(#REF!&gt;0,#REF!,"")</f>
        <v>0</v>
      </c>
      <c r="AG17" s="120" t="b">
        <f>IF(OR(AF17="",AF$65=0),"",(AF17-AF$63)*AG$4/#REF!)</f>
        <v>0</v>
      </c>
      <c r="AH17" s="119" t="b">
        <f>IF(#REF!&gt;0,#REF!,"")</f>
        <v>0</v>
      </c>
      <c r="AI17" s="120" t="b">
        <f>IF(OR(AH17="",AH$65=0),"",(AH17-AH$63)*AI$4/#REF!)</f>
        <v>0</v>
      </c>
      <c r="AJ17" s="121" t="b">
        <f>IF(#REF!&gt;0,#REF!,"")</f>
        <v>0</v>
      </c>
      <c r="AK17" s="114" t="b">
        <f>IF(OR(AJ17="",AJ$65=0),"",(AJ17-AJ$63)*AK$4/#REF!)</f>
        <v>0</v>
      </c>
      <c r="AL17" s="122" t="e">
        <f>E17+G17+I17+K17+M17+P17+R17+T17+V17+X17+Z17+AB17+AD17+AG17+AI17+AK17</f>
        <v>#REF!</v>
      </c>
      <c r="AM17" s="123">
        <f>IF(ISERROR(AL17),"",AL17)</f>
      </c>
      <c r="AN17" s="122">
        <f>IF(AM17&lt;&gt;"",((AM17-AM$63)*#REF!/AM$65+#REF!),"")</f>
      </c>
      <c r="AO17" s="123">
        <f>IF(AND(AN17&lt;&gt;"",ISNUMBER(C17)),IF(C17&lt;#REF!,AN17*(1-#REF!/100),AN17),AN17)</f>
      </c>
      <c r="AP17" s="124">
        <f>IF(AO17&lt;&gt;"",(AO17-$AO$63)*#REF!/AO$65+#REF!,"")</f>
      </c>
    </row>
    <row r="18" spans="1:42" ht="15" customHeight="1">
      <c r="A18" s="125" t="e">
        <f>#REF!</f>
        <v>#REF!</v>
      </c>
      <c r="B18" s="126" t="e">
        <f>#REF!</f>
        <v>#REF!</v>
      </c>
      <c r="C18" s="127" t="e">
        <f>#REF!</f>
        <v>#REF!</v>
      </c>
      <c r="D18" s="128" t="e">
        <f>#REF!</f>
        <v>#REF!</v>
      </c>
      <c r="E18" s="120" t="b">
        <f>IF(OR(D18="",D$65=0),"",(D18-D$63)*E$4/#REF!)</f>
        <v>0</v>
      </c>
      <c r="F18" s="128" t="e">
        <f>#REF!</f>
        <v>#REF!</v>
      </c>
      <c r="G18" s="120" t="b">
        <f>IF(OR(F18="",F$65=0),"",(F18-F$63)*G$4/#REF!)</f>
        <v>0</v>
      </c>
      <c r="H18" s="128" t="e">
        <f>#REF!</f>
        <v>#REF!</v>
      </c>
      <c r="I18" s="120" t="b">
        <f>IF(OR(H18="",H$65=0),"",(H18-H$63)*I$4/#REF!)</f>
        <v>0</v>
      </c>
      <c r="J18" s="128" t="e">
        <f>#REF!</f>
        <v>#REF!</v>
      </c>
      <c r="K18" s="120" t="b">
        <f>IF(OR(J18="",J$65=0),"",(J18-J$63)*K$4/#REF!)</f>
        <v>0</v>
      </c>
      <c r="L18" s="128" t="e">
        <f>#REF!</f>
        <v>#REF!</v>
      </c>
      <c r="M18" s="120" t="b">
        <f>IF(OR(L18="",L$65=0),"",(L18-L$63)*M$4/#REF!)</f>
        <v>0</v>
      </c>
      <c r="N18" s="129" t="e">
        <f>A18</f>
        <v>#REF!</v>
      </c>
      <c r="O18" s="130" t="b">
        <f>IF(#REF!&gt;0,#REF!,"")</f>
        <v>0</v>
      </c>
      <c r="P18" s="120" t="b">
        <f>IF(OR(O18="",O$65=0),"",(O18-O$63)*P$4/#REF!)</f>
        <v>0</v>
      </c>
      <c r="Q18" s="130" t="b">
        <f>IF(#REF!&gt;0,#REF!,"")</f>
        <v>0</v>
      </c>
      <c r="R18" s="120" t="b">
        <f>IF(OR(Q18="",Q$65=0),"",(Q18-Q$63)*R$4/#REF!)</f>
        <v>0</v>
      </c>
      <c r="S18" s="130" t="b">
        <f>IF(#REF!&gt;0,#REF!,"")</f>
        <v>0</v>
      </c>
      <c r="T18" s="120" t="b">
        <f>IF(OR(S18="",S$65=0),"",(S18-S$63)*T$4/#REF!)</f>
        <v>0</v>
      </c>
      <c r="U18" s="130" t="b">
        <f>IF(#REF!&gt;0,#REF!,"")</f>
        <v>0</v>
      </c>
      <c r="V18" s="120" t="b">
        <f>IF(OR(U18="",U$65=0),"",(U18-U$63)*V$4/#REF!)</f>
        <v>0</v>
      </c>
      <c r="W18" s="130" t="b">
        <f>IF(#REF!&gt;0,#REF!,"")</f>
        <v>0</v>
      </c>
      <c r="X18" s="120" t="b">
        <f>IF(OR(W18="",W$65=0),"",(W18-W$63)*X$4/#REF!)</f>
        <v>0</v>
      </c>
      <c r="Y18" s="130" t="b">
        <f>IF(#REF!&gt;0,#REF!,"")</f>
        <v>0</v>
      </c>
      <c r="Z18" s="120" t="b">
        <f>IF(OR(Y18="",Y$65=0),"",(Y18-Y$63)*Z$4/#REF!)</f>
        <v>0</v>
      </c>
      <c r="AA18" s="130" t="b">
        <f>IF(#REF!&gt;0,#REF!,"")</f>
        <v>0</v>
      </c>
      <c r="AB18" s="120" t="b">
        <f>IF(OR(AA18="",AA$65=0),"",(AA18-AA$63)*AB$4/#REF!)</f>
        <v>0</v>
      </c>
      <c r="AC18" s="130" t="b">
        <f>IF(#REF!&gt;0,#REF!,"")</f>
        <v>0</v>
      </c>
      <c r="AD18" s="131" t="b">
        <f>IF(OR(AC18="",AC$65=0),"",(AC18-AC$63)*AD$4/#REF!)</f>
        <v>0</v>
      </c>
      <c r="AE18" s="129" t="e">
        <f>A18</f>
        <v>#REF!</v>
      </c>
      <c r="AF18" s="119" t="b">
        <f>IF(#REF!&gt;0,#REF!,"")</f>
        <v>0</v>
      </c>
      <c r="AG18" s="120" t="b">
        <f>IF(OR(AF18="",AF$65=0),"",(AF18-AF$63)*AG$4/#REF!)</f>
        <v>0</v>
      </c>
      <c r="AH18" s="119" t="b">
        <f>IF(#REF!&gt;0,#REF!,"")</f>
        <v>0</v>
      </c>
      <c r="AI18" s="120" t="b">
        <f>IF(OR(AH18="",AH$65=0),"",(AH18-AH$63)*AI$4/#REF!)</f>
        <v>0</v>
      </c>
      <c r="AJ18" s="121" t="b">
        <f>IF(#REF!&gt;0,#REF!,"")</f>
        <v>0</v>
      </c>
      <c r="AK18" s="114" t="b">
        <f>IF(OR(AJ18="",AJ$65=0),"",(AJ18-AJ$63)*AK$4/#REF!)</f>
        <v>0</v>
      </c>
      <c r="AL18" s="122" t="e">
        <f>E18+G18+I18+K18+M18+P18+R18+T18+V18+X18+Z18+AB18+AD18+AG18+AI18+AK18</f>
        <v>#REF!</v>
      </c>
      <c r="AM18" s="123">
        <f>IF(ISERROR(AL18),"",AL18)</f>
      </c>
      <c r="AN18" s="122">
        <f>IF(AM18&lt;&gt;"",((AM18-AM$63)*#REF!/AM$65+#REF!),"")</f>
      </c>
      <c r="AO18" s="123">
        <f>IF(AND(AN18&lt;&gt;"",ISNUMBER(C18)),IF(C18&lt;#REF!,AN18*(1-#REF!/100),AN18),AN18)</f>
      </c>
      <c r="AP18" s="124">
        <f>IF(AO18&lt;&gt;"",(AO18-$AO$63)*#REF!/AO$65+#REF!,"")</f>
      </c>
    </row>
    <row r="19" spans="1:42" ht="15" customHeight="1">
      <c r="A19" s="125" t="e">
        <f>#REF!</f>
        <v>#REF!</v>
      </c>
      <c r="B19" s="126" t="e">
        <f>#REF!</f>
        <v>#REF!</v>
      </c>
      <c r="C19" s="127" t="e">
        <f>#REF!</f>
        <v>#REF!</v>
      </c>
      <c r="D19" s="128" t="e">
        <f>#REF!</f>
        <v>#REF!</v>
      </c>
      <c r="E19" s="120" t="b">
        <f>IF(OR(D19="",D$65=0),"",(D19-D$63)*E$4/#REF!)</f>
        <v>0</v>
      </c>
      <c r="F19" s="128" t="e">
        <f>#REF!</f>
        <v>#REF!</v>
      </c>
      <c r="G19" s="120" t="b">
        <f>IF(OR(F19="",F$65=0),"",(F19-F$63)*G$4/#REF!)</f>
        <v>0</v>
      </c>
      <c r="H19" s="128" t="e">
        <f>#REF!</f>
        <v>#REF!</v>
      </c>
      <c r="I19" s="120" t="b">
        <f>IF(OR(H19="",H$65=0),"",(H19-H$63)*I$4/#REF!)</f>
        <v>0</v>
      </c>
      <c r="J19" s="128" t="e">
        <f>#REF!</f>
        <v>#REF!</v>
      </c>
      <c r="K19" s="120" t="b">
        <f>IF(OR(J19="",J$65=0),"",(J19-J$63)*K$4/#REF!)</f>
        <v>0</v>
      </c>
      <c r="L19" s="128" t="e">
        <f>#REF!</f>
        <v>#REF!</v>
      </c>
      <c r="M19" s="120" t="b">
        <f>IF(OR(L19="",L$65=0),"",(L19-L$63)*M$4/#REF!)</f>
        <v>0</v>
      </c>
      <c r="N19" s="129" t="e">
        <f>A19</f>
        <v>#REF!</v>
      </c>
      <c r="O19" s="130" t="b">
        <f>IF(#REF!&gt;0,#REF!,"")</f>
        <v>0</v>
      </c>
      <c r="P19" s="120" t="b">
        <f>IF(OR(O19="",O$65=0),"",(O19-O$63)*P$4/#REF!)</f>
        <v>0</v>
      </c>
      <c r="Q19" s="130" t="b">
        <f>IF(#REF!&gt;0,#REF!,"")</f>
        <v>0</v>
      </c>
      <c r="R19" s="120" t="b">
        <f>IF(OR(Q19="",Q$65=0),"",(Q19-Q$63)*R$4/#REF!)</f>
        <v>0</v>
      </c>
      <c r="S19" s="130" t="b">
        <f>IF(#REF!&gt;0,#REF!,"")</f>
        <v>0</v>
      </c>
      <c r="T19" s="120" t="b">
        <f>IF(OR(S19="",S$65=0),"",(S19-S$63)*T$4/#REF!)</f>
        <v>0</v>
      </c>
      <c r="U19" s="130" t="b">
        <f>IF(#REF!&gt;0,#REF!,"")</f>
        <v>0</v>
      </c>
      <c r="V19" s="120" t="b">
        <f>IF(OR(U19="",U$65=0),"",(U19-U$63)*V$4/#REF!)</f>
        <v>0</v>
      </c>
      <c r="W19" s="130" t="b">
        <f>IF(#REF!&gt;0,#REF!,"")</f>
        <v>0</v>
      </c>
      <c r="X19" s="120" t="b">
        <f>IF(OR(W19="",W$65=0),"",(W19-W$63)*X$4/#REF!)</f>
        <v>0</v>
      </c>
      <c r="Y19" s="130" t="b">
        <f>IF(#REF!&gt;0,#REF!,"")</f>
        <v>0</v>
      </c>
      <c r="Z19" s="120" t="b">
        <f>IF(OR(Y19="",Y$65=0),"",(Y19-Y$63)*Z$4/#REF!)</f>
        <v>0</v>
      </c>
      <c r="AA19" s="130" t="b">
        <f>IF(#REF!&gt;0,#REF!,"")</f>
        <v>0</v>
      </c>
      <c r="AB19" s="120" t="b">
        <f>IF(OR(AA19="",AA$65=0),"",(AA19-AA$63)*AB$4/#REF!)</f>
        <v>0</v>
      </c>
      <c r="AC19" s="130" t="b">
        <f>IF(#REF!&gt;0,#REF!,"")</f>
        <v>0</v>
      </c>
      <c r="AD19" s="131" t="b">
        <f>IF(OR(AC19="",AC$65=0),"",(AC19-AC$63)*AD$4/#REF!)</f>
        <v>0</v>
      </c>
      <c r="AE19" s="129" t="e">
        <f>A19</f>
        <v>#REF!</v>
      </c>
      <c r="AF19" s="119" t="b">
        <f>IF(#REF!&gt;0,#REF!,"")</f>
        <v>0</v>
      </c>
      <c r="AG19" s="120" t="b">
        <f>IF(OR(AF19="",AF$65=0),"",(AF19-AF$63)*AG$4/#REF!)</f>
        <v>0</v>
      </c>
      <c r="AH19" s="119" t="b">
        <f>IF(#REF!&gt;0,#REF!,"")</f>
        <v>0</v>
      </c>
      <c r="AI19" s="120" t="b">
        <f>IF(OR(AH19="",AH$65=0),"",(AH19-AH$63)*AI$4/#REF!)</f>
        <v>0</v>
      </c>
      <c r="AJ19" s="121" t="b">
        <f>IF(#REF!&gt;0,#REF!,"")</f>
        <v>0</v>
      </c>
      <c r="AK19" s="114" t="b">
        <f>IF(OR(AJ19="",AJ$65=0),"",(AJ19-AJ$63)*AK$4/#REF!)</f>
        <v>0</v>
      </c>
      <c r="AL19" s="122" t="e">
        <f>E19+G19+I19+K19+M19+P19+R19+T19+V19+X19+Z19+AB19+AD19+AG19+AI19+AK19</f>
        <v>#REF!</v>
      </c>
      <c r="AM19" s="123">
        <f>IF(ISERROR(AL19),"",AL19)</f>
      </c>
      <c r="AN19" s="122">
        <f>IF(AM19&lt;&gt;"",((AM19-AM$63)*#REF!/AM$65+#REF!),"")</f>
      </c>
      <c r="AO19" s="123">
        <f>IF(AND(AN19&lt;&gt;"",ISNUMBER(C19)),IF(C19&lt;#REF!,AN19*(1-#REF!/100),AN19),AN19)</f>
      </c>
      <c r="AP19" s="124">
        <f>IF(AO19&lt;&gt;"",(AO19-$AO$63)*#REF!/AO$65+#REF!,"")</f>
      </c>
    </row>
    <row r="20" spans="1:42" ht="15" customHeight="1">
      <c r="A20" s="125" t="e">
        <f>#REF!</f>
        <v>#REF!</v>
      </c>
      <c r="B20" s="126" t="e">
        <f>#REF!</f>
        <v>#REF!</v>
      </c>
      <c r="C20" s="127" t="e">
        <f>#REF!</f>
        <v>#REF!</v>
      </c>
      <c r="D20" s="128" t="e">
        <f>#REF!</f>
        <v>#REF!</v>
      </c>
      <c r="E20" s="120" t="b">
        <f>IF(OR(D20="",D$65=0),"",(D20-D$63)*E$4/#REF!)</f>
        <v>0</v>
      </c>
      <c r="F20" s="128" t="e">
        <f>#REF!</f>
        <v>#REF!</v>
      </c>
      <c r="G20" s="120" t="b">
        <f>IF(OR(F20="",F$65=0),"",(F20-F$63)*G$4/#REF!)</f>
        <v>0</v>
      </c>
      <c r="H20" s="128" t="e">
        <f>#REF!</f>
        <v>#REF!</v>
      </c>
      <c r="I20" s="120" t="b">
        <f>IF(OR(H20="",H$65=0),"",(H20-H$63)*I$4/#REF!)</f>
        <v>0</v>
      </c>
      <c r="J20" s="128" t="e">
        <f>#REF!</f>
        <v>#REF!</v>
      </c>
      <c r="K20" s="120" t="b">
        <f>IF(OR(J20="",J$65=0),"",(J20-J$63)*K$4/#REF!)</f>
        <v>0</v>
      </c>
      <c r="L20" s="128" t="e">
        <f>#REF!</f>
        <v>#REF!</v>
      </c>
      <c r="M20" s="120" t="b">
        <f>IF(OR(L20="",L$65=0),"",(L20-L$63)*M$4/#REF!)</f>
        <v>0</v>
      </c>
      <c r="N20" s="129" t="e">
        <f>A20</f>
        <v>#REF!</v>
      </c>
      <c r="O20" s="130" t="b">
        <f>IF(#REF!&gt;0,#REF!,"")</f>
        <v>0</v>
      </c>
      <c r="P20" s="120" t="b">
        <f>IF(OR(O20="",O$65=0),"",(O20-O$63)*P$4/#REF!)</f>
        <v>0</v>
      </c>
      <c r="Q20" s="130" t="b">
        <f>IF(#REF!&gt;0,#REF!,"")</f>
        <v>0</v>
      </c>
      <c r="R20" s="120" t="b">
        <f>IF(OR(Q20="",Q$65=0),"",(Q20-Q$63)*R$4/#REF!)</f>
        <v>0</v>
      </c>
      <c r="S20" s="130" t="b">
        <f>IF(#REF!&gt;0,#REF!,"")</f>
        <v>0</v>
      </c>
      <c r="T20" s="120" t="b">
        <f>IF(OR(S20="",S$65=0),"",(S20-S$63)*T$4/#REF!)</f>
        <v>0</v>
      </c>
      <c r="U20" s="130" t="b">
        <f>IF(#REF!&gt;0,#REF!,"")</f>
        <v>0</v>
      </c>
      <c r="V20" s="120" t="b">
        <f>IF(OR(U20="",U$65=0),"",(U20-U$63)*V$4/#REF!)</f>
        <v>0</v>
      </c>
      <c r="W20" s="130" t="b">
        <f>IF(#REF!&gt;0,#REF!,"")</f>
        <v>0</v>
      </c>
      <c r="X20" s="120" t="b">
        <f>IF(OR(W20="",W$65=0),"",(W20-W$63)*X$4/#REF!)</f>
        <v>0</v>
      </c>
      <c r="Y20" s="130" t="b">
        <f>IF(#REF!&gt;0,#REF!,"")</f>
        <v>0</v>
      </c>
      <c r="Z20" s="120" t="b">
        <f>IF(OR(Y20="",Y$65=0),"",(Y20-Y$63)*Z$4/#REF!)</f>
        <v>0</v>
      </c>
      <c r="AA20" s="130" t="b">
        <f>IF(#REF!&gt;0,#REF!,"")</f>
        <v>0</v>
      </c>
      <c r="AB20" s="120" t="b">
        <f>IF(OR(AA20="",AA$65=0),"",(AA20-AA$63)*AB$4/#REF!)</f>
        <v>0</v>
      </c>
      <c r="AC20" s="130" t="b">
        <f>IF(#REF!&gt;0,#REF!,"")</f>
        <v>0</v>
      </c>
      <c r="AD20" s="131" t="b">
        <f>IF(OR(AC20="",AC$65=0),"",(AC20-AC$63)*AD$4/#REF!)</f>
        <v>0</v>
      </c>
      <c r="AE20" s="129" t="e">
        <f>A20</f>
        <v>#REF!</v>
      </c>
      <c r="AF20" s="119" t="b">
        <f>IF(#REF!&gt;0,#REF!,"")</f>
        <v>0</v>
      </c>
      <c r="AG20" s="120" t="b">
        <f>IF(OR(AF20="",AF$65=0),"",(AF20-AF$63)*AG$4/#REF!)</f>
        <v>0</v>
      </c>
      <c r="AH20" s="119" t="b">
        <f>IF(#REF!&gt;0,#REF!,"")</f>
        <v>0</v>
      </c>
      <c r="AI20" s="120" t="b">
        <f>IF(OR(AH20="",AH$65=0),"",(AH20-AH$63)*AI$4/#REF!)</f>
        <v>0</v>
      </c>
      <c r="AJ20" s="121" t="b">
        <f>IF(#REF!&gt;0,#REF!,"")</f>
        <v>0</v>
      </c>
      <c r="AK20" s="114" t="b">
        <f>IF(OR(AJ20="",AJ$65=0),"",(AJ20-AJ$63)*AK$4/#REF!)</f>
        <v>0</v>
      </c>
      <c r="AL20" s="122" t="e">
        <f>E20+G20+I20+K20+M20+P20+R20+T20+V20+X20+Z20+AB20+AD20+AG20+AI20+AK20</f>
        <v>#REF!</v>
      </c>
      <c r="AM20" s="123">
        <f>IF(ISERROR(AL20),"",AL20)</f>
      </c>
      <c r="AN20" s="122">
        <f>IF(AM20&lt;&gt;"",((AM20-AM$63)*#REF!/AM$65+#REF!),"")</f>
      </c>
      <c r="AO20" s="123">
        <f>IF(AND(AN20&lt;&gt;"",ISNUMBER(C20)),IF(C20&lt;#REF!,AN20*(1-#REF!/100),AN20),AN20)</f>
      </c>
      <c r="AP20" s="124">
        <f>IF(AO20&lt;&gt;"",(AO20-$AO$63)*#REF!/AO$65+#REF!,"")</f>
      </c>
    </row>
    <row r="21" spans="1:42" ht="15" customHeight="1">
      <c r="A21" s="125" t="e">
        <f>#REF!</f>
        <v>#REF!</v>
      </c>
      <c r="B21" s="126" t="e">
        <f>#REF!</f>
        <v>#REF!</v>
      </c>
      <c r="C21" s="127" t="e">
        <f>#REF!</f>
        <v>#REF!</v>
      </c>
      <c r="D21" s="128" t="e">
        <f>#REF!</f>
        <v>#REF!</v>
      </c>
      <c r="E21" s="120" t="b">
        <f>IF(OR(D21="",D$65=0),"",(D21-D$63)*E$4/#REF!)</f>
        <v>0</v>
      </c>
      <c r="F21" s="128" t="e">
        <f>#REF!</f>
        <v>#REF!</v>
      </c>
      <c r="G21" s="120" t="b">
        <f>IF(OR(F21="",F$65=0),"",(F21-F$63)*G$4/#REF!)</f>
        <v>0</v>
      </c>
      <c r="H21" s="128" t="e">
        <f>#REF!</f>
        <v>#REF!</v>
      </c>
      <c r="I21" s="120" t="b">
        <f>IF(OR(H21="",H$65=0),"",(H21-H$63)*I$4/#REF!)</f>
        <v>0</v>
      </c>
      <c r="J21" s="128" t="e">
        <f>#REF!</f>
        <v>#REF!</v>
      </c>
      <c r="K21" s="120" t="b">
        <f>IF(OR(J21="",J$65=0),"",(J21-J$63)*K$4/#REF!)</f>
        <v>0</v>
      </c>
      <c r="L21" s="128" t="e">
        <f>#REF!</f>
        <v>#REF!</v>
      </c>
      <c r="M21" s="120" t="b">
        <f>IF(OR(L21="",L$65=0),"",(L21-L$63)*M$4/#REF!)</f>
        <v>0</v>
      </c>
      <c r="N21" s="129" t="e">
        <f>A21</f>
        <v>#REF!</v>
      </c>
      <c r="O21" s="130" t="b">
        <f>IF(#REF!&gt;0,#REF!,"")</f>
        <v>0</v>
      </c>
      <c r="P21" s="120" t="b">
        <f>IF(OR(O21="",O$65=0),"",(O21-O$63)*P$4/#REF!)</f>
        <v>0</v>
      </c>
      <c r="Q21" s="130" t="b">
        <f>IF(#REF!&gt;0,#REF!,"")</f>
        <v>0</v>
      </c>
      <c r="R21" s="120" t="b">
        <f>IF(OR(Q21="",Q$65=0),"",(Q21-Q$63)*R$4/#REF!)</f>
        <v>0</v>
      </c>
      <c r="S21" s="130" t="b">
        <f>IF(#REF!&gt;0,#REF!,"")</f>
        <v>0</v>
      </c>
      <c r="T21" s="120" t="b">
        <f>IF(OR(S21="",S$65=0),"",(S21-S$63)*T$4/#REF!)</f>
        <v>0</v>
      </c>
      <c r="U21" s="130" t="b">
        <f>IF(#REF!&gt;0,#REF!,"")</f>
        <v>0</v>
      </c>
      <c r="V21" s="120" t="b">
        <f>IF(OR(U21="",U$65=0),"",(U21-U$63)*V$4/#REF!)</f>
        <v>0</v>
      </c>
      <c r="W21" s="130" t="b">
        <f>IF(#REF!&gt;0,#REF!,"")</f>
        <v>0</v>
      </c>
      <c r="X21" s="120" t="b">
        <f>IF(OR(W21="",W$65=0),"",(W21-W$63)*X$4/#REF!)</f>
        <v>0</v>
      </c>
      <c r="Y21" s="130" t="b">
        <f>IF(#REF!&gt;0,#REF!,"")</f>
        <v>0</v>
      </c>
      <c r="Z21" s="120" t="b">
        <f>IF(OR(Y21="",Y$65=0),"",(Y21-Y$63)*Z$4/#REF!)</f>
        <v>0</v>
      </c>
      <c r="AA21" s="130" t="b">
        <f>IF(#REF!&gt;0,#REF!,"")</f>
        <v>0</v>
      </c>
      <c r="AB21" s="120" t="b">
        <f>IF(OR(AA21="",AA$65=0),"",(AA21-AA$63)*AB$4/#REF!)</f>
        <v>0</v>
      </c>
      <c r="AC21" s="130" t="b">
        <f>IF(#REF!&gt;0,#REF!,"")</f>
        <v>0</v>
      </c>
      <c r="AD21" s="131" t="b">
        <f>IF(OR(AC21="",AC$65=0),"",(AC21-AC$63)*AD$4/#REF!)</f>
        <v>0</v>
      </c>
      <c r="AE21" s="129" t="e">
        <f>A21</f>
        <v>#REF!</v>
      </c>
      <c r="AF21" s="119" t="b">
        <f>IF(#REF!&gt;0,#REF!,"")</f>
        <v>0</v>
      </c>
      <c r="AG21" s="120" t="b">
        <f>IF(OR(AF21="",AF$65=0),"",(AF21-AF$63)*AG$4/#REF!)</f>
        <v>0</v>
      </c>
      <c r="AH21" s="119" t="b">
        <f>IF(#REF!&gt;0,#REF!,"")</f>
        <v>0</v>
      </c>
      <c r="AI21" s="120" t="b">
        <f>IF(OR(AH21="",AH$65=0),"",(AH21-AH$63)*AI$4/#REF!)</f>
        <v>0</v>
      </c>
      <c r="AJ21" s="121" t="b">
        <f>IF(#REF!&gt;0,#REF!,"")</f>
        <v>0</v>
      </c>
      <c r="AK21" s="114" t="b">
        <f>IF(OR(AJ21="",AJ$65=0),"",(AJ21-AJ$63)*AK$4/#REF!)</f>
        <v>0</v>
      </c>
      <c r="AL21" s="122" t="e">
        <f>E21+G21+I21+K21+M21+P21+R21+T21+V21+X21+Z21+AB21+AD21+AG21+AI21+AK21</f>
        <v>#REF!</v>
      </c>
      <c r="AM21" s="123">
        <f>IF(ISERROR(AL21),"",AL21)</f>
      </c>
      <c r="AN21" s="122">
        <f>IF(AM21&lt;&gt;"",((AM21-AM$63)*#REF!/AM$65+#REF!),"")</f>
      </c>
      <c r="AO21" s="123">
        <f>IF(AND(AN21&lt;&gt;"",ISNUMBER(C21)),IF(C21&lt;#REF!,AN21*(1-#REF!/100),AN21),AN21)</f>
      </c>
      <c r="AP21" s="124">
        <f>IF(AO21&lt;&gt;"",(AO21-$AO$63)*#REF!/AO$65+#REF!,"")</f>
      </c>
    </row>
    <row r="22" spans="1:42" ht="15" customHeight="1">
      <c r="A22" s="125" t="e">
        <f>#REF!</f>
        <v>#REF!</v>
      </c>
      <c r="B22" s="126" t="e">
        <f>#REF!</f>
        <v>#REF!</v>
      </c>
      <c r="C22" s="127" t="e">
        <f>#REF!</f>
        <v>#REF!</v>
      </c>
      <c r="D22" s="128" t="e">
        <f>#REF!</f>
        <v>#REF!</v>
      </c>
      <c r="E22" s="120" t="b">
        <f>IF(OR(D22="",D$65=0),"",(D22-D$63)*E$4/#REF!)</f>
        <v>0</v>
      </c>
      <c r="F22" s="128" t="e">
        <f>#REF!</f>
        <v>#REF!</v>
      </c>
      <c r="G22" s="120" t="b">
        <f>IF(OR(F22="",F$65=0),"",(F22-F$63)*G$4/#REF!)</f>
        <v>0</v>
      </c>
      <c r="H22" s="128" t="e">
        <f>#REF!</f>
        <v>#REF!</v>
      </c>
      <c r="I22" s="120" t="b">
        <f>IF(OR(H22="",H$65=0),"",(H22-H$63)*I$4/#REF!)</f>
        <v>0</v>
      </c>
      <c r="J22" s="128" t="e">
        <f>#REF!</f>
        <v>#REF!</v>
      </c>
      <c r="K22" s="120" t="b">
        <f>IF(OR(J22="",J$65=0),"",(J22-J$63)*K$4/#REF!)</f>
        <v>0</v>
      </c>
      <c r="L22" s="128" t="e">
        <f>#REF!</f>
        <v>#REF!</v>
      </c>
      <c r="M22" s="120" t="b">
        <f>IF(OR(L22="",L$65=0),"",(L22-L$63)*M$4/#REF!)</f>
        <v>0</v>
      </c>
      <c r="N22" s="129" t="e">
        <f>A22</f>
        <v>#REF!</v>
      </c>
      <c r="O22" s="130" t="b">
        <f>IF(#REF!&gt;0,#REF!,"")</f>
        <v>0</v>
      </c>
      <c r="P22" s="120" t="b">
        <f>IF(OR(O22="",O$65=0),"",(O22-O$63)*P$4/#REF!)</f>
        <v>0</v>
      </c>
      <c r="Q22" s="130" t="b">
        <f>IF(#REF!&gt;0,#REF!,"")</f>
        <v>0</v>
      </c>
      <c r="R22" s="120" t="b">
        <f>IF(OR(Q22="",Q$65=0),"",(Q22-Q$63)*R$4/#REF!)</f>
        <v>0</v>
      </c>
      <c r="S22" s="130" t="b">
        <f>IF(#REF!&gt;0,#REF!,"")</f>
        <v>0</v>
      </c>
      <c r="T22" s="120" t="b">
        <f>IF(OR(S22="",S$65=0),"",(S22-S$63)*T$4/#REF!)</f>
        <v>0</v>
      </c>
      <c r="U22" s="130" t="b">
        <f>IF(#REF!&gt;0,#REF!,"")</f>
        <v>0</v>
      </c>
      <c r="V22" s="120" t="b">
        <f>IF(OR(U22="",U$65=0),"",(U22-U$63)*V$4/#REF!)</f>
        <v>0</v>
      </c>
      <c r="W22" s="130" t="b">
        <f>IF(#REF!&gt;0,#REF!,"")</f>
        <v>0</v>
      </c>
      <c r="X22" s="120" t="b">
        <f>IF(OR(W22="",W$65=0),"",(W22-W$63)*X$4/#REF!)</f>
        <v>0</v>
      </c>
      <c r="Y22" s="130" t="b">
        <f>IF(#REF!&gt;0,#REF!,"")</f>
        <v>0</v>
      </c>
      <c r="Z22" s="120" t="b">
        <f>IF(OR(Y22="",Y$65=0),"",(Y22-Y$63)*Z$4/#REF!)</f>
        <v>0</v>
      </c>
      <c r="AA22" s="130" t="b">
        <f>IF(#REF!&gt;0,#REF!,"")</f>
        <v>0</v>
      </c>
      <c r="AB22" s="120" t="b">
        <f>IF(OR(AA22="",AA$65=0),"",(AA22-AA$63)*AB$4/#REF!)</f>
        <v>0</v>
      </c>
      <c r="AC22" s="130" t="b">
        <f>IF(#REF!&gt;0,#REF!,"")</f>
        <v>0</v>
      </c>
      <c r="AD22" s="131" t="b">
        <f>IF(OR(AC22="",AC$65=0),"",(AC22-AC$63)*AD$4/#REF!)</f>
        <v>0</v>
      </c>
      <c r="AE22" s="129" t="e">
        <f>A22</f>
        <v>#REF!</v>
      </c>
      <c r="AF22" s="119" t="b">
        <f>IF(#REF!&gt;0,#REF!,"")</f>
        <v>0</v>
      </c>
      <c r="AG22" s="120" t="b">
        <f>IF(OR(AF22="",AF$65=0),"",(AF22-AF$63)*AG$4/#REF!)</f>
        <v>0</v>
      </c>
      <c r="AH22" s="119" t="b">
        <f>IF(#REF!&gt;0,#REF!,"")</f>
        <v>0</v>
      </c>
      <c r="AI22" s="120" t="b">
        <f>IF(OR(AH22="",AH$65=0),"",(AH22-AH$63)*AI$4/#REF!)</f>
        <v>0</v>
      </c>
      <c r="AJ22" s="121" t="b">
        <f>IF(#REF!&gt;0,#REF!,"")</f>
        <v>0</v>
      </c>
      <c r="AK22" s="114" t="b">
        <f>IF(OR(AJ22="",AJ$65=0),"",(AJ22-AJ$63)*AK$4/#REF!)</f>
        <v>0</v>
      </c>
      <c r="AL22" s="122" t="e">
        <f>E22+G22+I22+K22+M22+P22+R22+T22+V22+X22+Z22+AB22+AD22+AG22+AI22+AK22</f>
        <v>#REF!</v>
      </c>
      <c r="AM22" s="123">
        <f>IF(ISERROR(AL22),"",AL22)</f>
      </c>
      <c r="AN22" s="122">
        <f>IF(AM22&lt;&gt;"",((AM22-AM$63)*#REF!/AM$65+#REF!),"")</f>
      </c>
      <c r="AO22" s="123">
        <f>IF(AND(AN22&lt;&gt;"",ISNUMBER(C22)),IF(C22&lt;#REF!,AN22*(1-#REF!/100),AN22),AN22)</f>
      </c>
      <c r="AP22" s="124">
        <f>IF(AO22&lt;&gt;"",(AO22-$AO$63)*#REF!/AO$65+#REF!,"")</f>
      </c>
    </row>
    <row r="23" spans="1:42" ht="15" customHeight="1">
      <c r="A23" s="125" t="e">
        <f>#REF!</f>
        <v>#REF!</v>
      </c>
      <c r="B23" s="126" t="e">
        <f>#REF!</f>
        <v>#REF!</v>
      </c>
      <c r="C23" s="127" t="e">
        <f>#REF!</f>
        <v>#REF!</v>
      </c>
      <c r="D23" s="128" t="e">
        <f>#REF!</f>
        <v>#REF!</v>
      </c>
      <c r="E23" s="120" t="b">
        <f>IF(OR(D23="",D$65=0),"",(D23-D$63)*E$4/#REF!)</f>
        <v>0</v>
      </c>
      <c r="F23" s="128" t="e">
        <f>#REF!</f>
        <v>#REF!</v>
      </c>
      <c r="G23" s="120" t="b">
        <f>IF(OR(F23="",F$65=0),"",(F23-F$63)*G$4/#REF!)</f>
        <v>0</v>
      </c>
      <c r="H23" s="128" t="e">
        <f>#REF!</f>
        <v>#REF!</v>
      </c>
      <c r="I23" s="120" t="b">
        <f>IF(OR(H23="",H$65=0),"",(H23-H$63)*I$4/#REF!)</f>
        <v>0</v>
      </c>
      <c r="J23" s="128" t="e">
        <f>#REF!</f>
        <v>#REF!</v>
      </c>
      <c r="K23" s="120" t="b">
        <f>IF(OR(J23="",J$65=0),"",(J23-J$63)*K$4/#REF!)</f>
        <v>0</v>
      </c>
      <c r="L23" s="128" t="e">
        <f>#REF!</f>
        <v>#REF!</v>
      </c>
      <c r="M23" s="120" t="b">
        <f>IF(OR(L23="",L$65=0),"",(L23-L$63)*M$4/#REF!)</f>
        <v>0</v>
      </c>
      <c r="N23" s="129" t="e">
        <f>A23</f>
        <v>#REF!</v>
      </c>
      <c r="O23" s="130" t="b">
        <f>IF(#REF!&gt;0,#REF!,"")</f>
        <v>0</v>
      </c>
      <c r="P23" s="120" t="b">
        <f>IF(OR(O23="",O$65=0),"",(O23-O$63)*P$4/#REF!)</f>
        <v>0</v>
      </c>
      <c r="Q23" s="130" t="b">
        <f>IF(#REF!&gt;0,#REF!,"")</f>
        <v>0</v>
      </c>
      <c r="R23" s="120" t="b">
        <f>IF(OR(Q23="",Q$65=0),"",(Q23-Q$63)*R$4/#REF!)</f>
        <v>0</v>
      </c>
      <c r="S23" s="130" t="b">
        <f>IF(#REF!&gt;0,#REF!,"")</f>
        <v>0</v>
      </c>
      <c r="T23" s="120" t="b">
        <f>IF(OR(S23="",S$65=0),"",(S23-S$63)*T$4/#REF!)</f>
        <v>0</v>
      </c>
      <c r="U23" s="130" t="b">
        <f>IF(#REF!&gt;0,#REF!,"")</f>
        <v>0</v>
      </c>
      <c r="V23" s="120" t="b">
        <f>IF(OR(U23="",U$65=0),"",(U23-U$63)*V$4/#REF!)</f>
        <v>0</v>
      </c>
      <c r="W23" s="130" t="b">
        <f>IF(#REF!&gt;0,#REF!,"")</f>
        <v>0</v>
      </c>
      <c r="X23" s="120" t="b">
        <f>IF(OR(W23="",W$65=0),"",(W23-W$63)*X$4/#REF!)</f>
        <v>0</v>
      </c>
      <c r="Y23" s="130" t="b">
        <f>IF(#REF!&gt;0,#REF!,"")</f>
        <v>0</v>
      </c>
      <c r="Z23" s="120" t="b">
        <f>IF(OR(Y23="",Y$65=0),"",(Y23-Y$63)*Z$4/#REF!)</f>
        <v>0</v>
      </c>
      <c r="AA23" s="130" t="b">
        <f>IF(#REF!&gt;0,#REF!,"")</f>
        <v>0</v>
      </c>
      <c r="AB23" s="120" t="b">
        <f>IF(OR(AA23="",AA$65=0),"",(AA23-AA$63)*AB$4/#REF!)</f>
        <v>0</v>
      </c>
      <c r="AC23" s="130" t="b">
        <f>IF(#REF!&gt;0,#REF!,"")</f>
        <v>0</v>
      </c>
      <c r="AD23" s="131" t="b">
        <f>IF(OR(AC23="",AC$65=0),"",(AC23-AC$63)*AD$4/#REF!)</f>
        <v>0</v>
      </c>
      <c r="AE23" s="129" t="e">
        <f>A23</f>
        <v>#REF!</v>
      </c>
      <c r="AF23" s="119" t="b">
        <f>IF(#REF!&gt;0,#REF!,"")</f>
        <v>0</v>
      </c>
      <c r="AG23" s="120" t="b">
        <f>IF(OR(AF23="",AF$65=0),"",(AF23-AF$63)*AG$4/#REF!)</f>
        <v>0</v>
      </c>
      <c r="AH23" s="119" t="b">
        <f>IF(#REF!&gt;0,#REF!,"")</f>
        <v>0</v>
      </c>
      <c r="AI23" s="120" t="b">
        <f>IF(OR(AH23="",AH$65=0),"",(AH23-AH$63)*AI$4/#REF!)</f>
        <v>0</v>
      </c>
      <c r="AJ23" s="121" t="b">
        <f>IF(#REF!&gt;0,#REF!,"")</f>
        <v>0</v>
      </c>
      <c r="AK23" s="114" t="b">
        <f>IF(OR(AJ23="",AJ$65=0),"",(AJ23-AJ$63)*AK$4/#REF!)</f>
        <v>0</v>
      </c>
      <c r="AL23" s="122" t="e">
        <f>E23+G23+I23+K23+M23+P23+R23+T23+V23+X23+Z23+AB23+AD23+AG23+AI23+AK23</f>
        <v>#REF!</v>
      </c>
      <c r="AM23" s="123">
        <f>IF(ISERROR(AL23),"",AL23)</f>
      </c>
      <c r="AN23" s="122">
        <f>IF(AM23&lt;&gt;"",((AM23-AM$63)*#REF!/AM$65+#REF!),"")</f>
      </c>
      <c r="AO23" s="123">
        <f>IF(AND(AN23&lt;&gt;"",ISNUMBER(C23)),IF(C23&lt;#REF!,AN23*(1-#REF!/100),AN23),AN23)</f>
      </c>
      <c r="AP23" s="124">
        <f>IF(AO23&lt;&gt;"",(AO23-$AO$63)*#REF!/AO$65+#REF!,"")</f>
      </c>
    </row>
    <row r="24" spans="1:42" ht="15" customHeight="1">
      <c r="A24" s="125" t="e">
        <f>#REF!</f>
        <v>#REF!</v>
      </c>
      <c r="B24" s="126" t="e">
        <f>#REF!</f>
        <v>#REF!</v>
      </c>
      <c r="C24" s="127" t="e">
        <f>#REF!</f>
        <v>#REF!</v>
      </c>
      <c r="D24" s="128" t="e">
        <f>#REF!</f>
        <v>#REF!</v>
      </c>
      <c r="E24" s="120" t="b">
        <f>IF(OR(D24="",D$65=0),"",(D24-D$63)*E$4/#REF!)</f>
        <v>0</v>
      </c>
      <c r="F24" s="128" t="e">
        <f>#REF!</f>
        <v>#REF!</v>
      </c>
      <c r="G24" s="120" t="b">
        <f>IF(OR(F24="",F$65=0),"",(F24-F$63)*G$4/#REF!)</f>
        <v>0</v>
      </c>
      <c r="H24" s="128" t="e">
        <f>#REF!</f>
        <v>#REF!</v>
      </c>
      <c r="I24" s="120" t="b">
        <f>IF(OR(H24="",H$65=0),"",(H24-H$63)*I$4/#REF!)</f>
        <v>0</v>
      </c>
      <c r="J24" s="128" t="e">
        <f>#REF!</f>
        <v>#REF!</v>
      </c>
      <c r="K24" s="120" t="b">
        <f>IF(OR(J24="",J$65=0),"",(J24-J$63)*K$4/#REF!)</f>
        <v>0</v>
      </c>
      <c r="L24" s="128" t="e">
        <f>#REF!</f>
        <v>#REF!</v>
      </c>
      <c r="M24" s="120" t="b">
        <f>IF(OR(L24="",L$65=0),"",(L24-L$63)*M$4/#REF!)</f>
        <v>0</v>
      </c>
      <c r="N24" s="129" t="e">
        <f>A24</f>
        <v>#REF!</v>
      </c>
      <c r="O24" s="130" t="b">
        <f>IF(#REF!&gt;0,#REF!,"")</f>
        <v>0</v>
      </c>
      <c r="P24" s="120" t="b">
        <f>IF(OR(O24="",O$65=0),"",(O24-O$63)*P$4/#REF!)</f>
        <v>0</v>
      </c>
      <c r="Q24" s="130" t="b">
        <f>IF(#REF!&gt;0,#REF!,"")</f>
        <v>0</v>
      </c>
      <c r="R24" s="120" t="b">
        <f>IF(OR(Q24="",Q$65=0),"",(Q24-Q$63)*R$4/#REF!)</f>
        <v>0</v>
      </c>
      <c r="S24" s="130" t="b">
        <f>IF(#REF!&gt;0,#REF!,"")</f>
        <v>0</v>
      </c>
      <c r="T24" s="120" t="b">
        <f>IF(OR(S24="",S$65=0),"",(S24-S$63)*T$4/#REF!)</f>
        <v>0</v>
      </c>
      <c r="U24" s="130" t="b">
        <f>IF(#REF!&gt;0,#REF!,"")</f>
        <v>0</v>
      </c>
      <c r="V24" s="120" t="b">
        <f>IF(OR(U24="",U$65=0),"",(U24-U$63)*V$4/#REF!)</f>
        <v>0</v>
      </c>
      <c r="W24" s="130" t="b">
        <f>IF(#REF!&gt;0,#REF!,"")</f>
        <v>0</v>
      </c>
      <c r="X24" s="120" t="b">
        <f>IF(OR(W24="",W$65=0),"",(W24-W$63)*X$4/#REF!)</f>
        <v>0</v>
      </c>
      <c r="Y24" s="130" t="b">
        <f>IF(#REF!&gt;0,#REF!,"")</f>
        <v>0</v>
      </c>
      <c r="Z24" s="120" t="b">
        <f>IF(OR(Y24="",Y$65=0),"",(Y24-Y$63)*Z$4/#REF!)</f>
        <v>0</v>
      </c>
      <c r="AA24" s="130" t="b">
        <f>IF(#REF!&gt;0,#REF!,"")</f>
        <v>0</v>
      </c>
      <c r="AB24" s="120" t="b">
        <f>IF(OR(AA24="",AA$65=0),"",(AA24-AA$63)*AB$4/#REF!)</f>
        <v>0</v>
      </c>
      <c r="AC24" s="130" t="b">
        <f>IF(#REF!&gt;0,#REF!,"")</f>
        <v>0</v>
      </c>
      <c r="AD24" s="131" t="b">
        <f>IF(OR(AC24="",AC$65=0),"",(AC24-AC$63)*AD$4/#REF!)</f>
        <v>0</v>
      </c>
      <c r="AE24" s="129" t="e">
        <f>A24</f>
        <v>#REF!</v>
      </c>
      <c r="AF24" s="119" t="b">
        <f>IF(#REF!&gt;0,#REF!,"")</f>
        <v>0</v>
      </c>
      <c r="AG24" s="120" t="b">
        <f>IF(OR(AF24="",AF$65=0),"",(AF24-AF$63)*AG$4/#REF!)</f>
        <v>0</v>
      </c>
      <c r="AH24" s="119" t="b">
        <f>IF(#REF!&gt;0,#REF!,"")</f>
        <v>0</v>
      </c>
      <c r="AI24" s="120" t="b">
        <f>IF(OR(AH24="",AH$65=0),"",(AH24-AH$63)*AI$4/#REF!)</f>
        <v>0</v>
      </c>
      <c r="AJ24" s="121" t="b">
        <f>IF(#REF!&gt;0,#REF!,"")</f>
        <v>0</v>
      </c>
      <c r="AK24" s="114" t="b">
        <f>IF(OR(AJ24="",AJ$65=0),"",(AJ24-AJ$63)*AK$4/#REF!)</f>
        <v>0</v>
      </c>
      <c r="AL24" s="122" t="e">
        <f>E24+G24+I24+K24+M24+P24+R24+T24+V24+X24+Z24+AB24+AD24+AG24+AI24+AK24</f>
        <v>#REF!</v>
      </c>
      <c r="AM24" s="123">
        <f>IF(ISERROR(AL24),"",AL24)</f>
      </c>
      <c r="AN24" s="122">
        <f>IF(AM24&lt;&gt;"",((AM24-AM$63)*#REF!/AM$65+#REF!),"")</f>
      </c>
      <c r="AO24" s="123">
        <f>IF(AND(AN24&lt;&gt;"",ISNUMBER(C24)),IF(C24&lt;#REF!,AN24*(1-#REF!/100),AN24),AN24)</f>
      </c>
      <c r="AP24" s="124">
        <f>IF(AO24&lt;&gt;"",(AO24-$AO$63)*#REF!/AO$65+#REF!,"")</f>
      </c>
    </row>
    <row r="25" spans="1:42" ht="15" customHeight="1">
      <c r="A25" s="125" t="e">
        <f>#REF!</f>
        <v>#REF!</v>
      </c>
      <c r="B25" s="126" t="e">
        <f>#REF!</f>
        <v>#REF!</v>
      </c>
      <c r="C25" s="127" t="e">
        <f>#REF!</f>
        <v>#REF!</v>
      </c>
      <c r="D25" s="128" t="e">
        <f>#REF!</f>
        <v>#REF!</v>
      </c>
      <c r="E25" s="120" t="b">
        <f>IF(OR(D25="",D$65=0),"",(D25-D$63)*E$4/#REF!)</f>
        <v>0</v>
      </c>
      <c r="F25" s="128" t="e">
        <f>#REF!</f>
        <v>#REF!</v>
      </c>
      <c r="G25" s="120" t="b">
        <f>IF(OR(F25="",F$65=0),"",(F25-F$63)*G$4/#REF!)</f>
        <v>0</v>
      </c>
      <c r="H25" s="128" t="e">
        <f>#REF!</f>
        <v>#REF!</v>
      </c>
      <c r="I25" s="120" t="b">
        <f>IF(OR(H25="",H$65=0),"",(H25-H$63)*I$4/#REF!)</f>
        <v>0</v>
      </c>
      <c r="J25" s="128" t="e">
        <f>#REF!</f>
        <v>#REF!</v>
      </c>
      <c r="K25" s="120" t="b">
        <f>IF(OR(J25="",J$65=0),"",(J25-J$63)*K$4/#REF!)</f>
        <v>0</v>
      </c>
      <c r="L25" s="128" t="e">
        <f>#REF!</f>
        <v>#REF!</v>
      </c>
      <c r="M25" s="120" t="b">
        <f>IF(OR(L25="",L$65=0),"",(L25-L$63)*M$4/#REF!)</f>
        <v>0</v>
      </c>
      <c r="N25" s="129" t="e">
        <f>A25</f>
        <v>#REF!</v>
      </c>
      <c r="O25" s="130" t="b">
        <f>IF(#REF!&gt;0,#REF!,"")</f>
        <v>0</v>
      </c>
      <c r="P25" s="120" t="b">
        <f>IF(OR(O25="",O$65=0),"",(O25-O$63)*P$4/#REF!)</f>
        <v>0</v>
      </c>
      <c r="Q25" s="130" t="b">
        <f>IF(#REF!&gt;0,#REF!,"")</f>
        <v>0</v>
      </c>
      <c r="R25" s="120" t="b">
        <f>IF(OR(Q25="",Q$65=0),"",(Q25-Q$63)*R$4/#REF!)</f>
        <v>0</v>
      </c>
      <c r="S25" s="130" t="b">
        <f>IF(#REF!&gt;0,#REF!,"")</f>
        <v>0</v>
      </c>
      <c r="T25" s="120" t="b">
        <f>IF(OR(S25="",S$65=0),"",(S25-S$63)*T$4/#REF!)</f>
        <v>0</v>
      </c>
      <c r="U25" s="130" t="b">
        <f>IF(#REF!&gt;0,#REF!,"")</f>
        <v>0</v>
      </c>
      <c r="V25" s="120" t="b">
        <f>IF(OR(U25="",U$65=0),"",(U25-U$63)*V$4/#REF!)</f>
        <v>0</v>
      </c>
      <c r="W25" s="130" t="b">
        <f>IF(#REF!&gt;0,#REF!,"")</f>
        <v>0</v>
      </c>
      <c r="X25" s="120" t="b">
        <f>IF(OR(W25="",W$65=0),"",(W25-W$63)*X$4/#REF!)</f>
        <v>0</v>
      </c>
      <c r="Y25" s="130" t="b">
        <f>IF(#REF!&gt;0,#REF!,"")</f>
        <v>0</v>
      </c>
      <c r="Z25" s="120" t="b">
        <f>IF(OR(Y25="",Y$65=0),"",(Y25-Y$63)*Z$4/#REF!)</f>
        <v>0</v>
      </c>
      <c r="AA25" s="130" t="b">
        <f>IF(#REF!&gt;0,#REF!,"")</f>
        <v>0</v>
      </c>
      <c r="AB25" s="120" t="b">
        <f>IF(OR(AA25="",AA$65=0),"",(AA25-AA$63)*AB$4/#REF!)</f>
        <v>0</v>
      </c>
      <c r="AC25" s="130" t="b">
        <f>IF(#REF!&gt;0,#REF!,"")</f>
        <v>0</v>
      </c>
      <c r="AD25" s="131" t="b">
        <f>IF(OR(AC25="",AC$65=0),"",(AC25-AC$63)*AD$4/#REF!)</f>
        <v>0</v>
      </c>
      <c r="AE25" s="129" t="e">
        <f>A25</f>
        <v>#REF!</v>
      </c>
      <c r="AF25" s="119" t="b">
        <f>IF(#REF!&gt;0,#REF!,"")</f>
        <v>0</v>
      </c>
      <c r="AG25" s="120" t="b">
        <f>IF(OR(AF25="",AF$65=0),"",(AF25-AF$63)*AG$4/#REF!)</f>
        <v>0</v>
      </c>
      <c r="AH25" s="119" t="b">
        <f>IF(#REF!&gt;0,#REF!,"")</f>
        <v>0</v>
      </c>
      <c r="AI25" s="120" t="b">
        <f>IF(OR(AH25="",AH$65=0),"",(AH25-AH$63)*AI$4/#REF!)</f>
        <v>0</v>
      </c>
      <c r="AJ25" s="121" t="b">
        <f>IF(#REF!&gt;0,#REF!,"")</f>
        <v>0</v>
      </c>
      <c r="AK25" s="114" t="b">
        <f>IF(OR(AJ25="",AJ$65=0),"",(AJ25-AJ$63)*AK$4/#REF!)</f>
        <v>0</v>
      </c>
      <c r="AL25" s="122" t="e">
        <f>E25+G25+I25+K25+M25+P25+R25+T25+V25+X25+Z25+AB25+AD25+AG25+AI25+AK25</f>
        <v>#REF!</v>
      </c>
      <c r="AM25" s="123">
        <f>IF(ISERROR(AL25),"",AL25)</f>
      </c>
      <c r="AN25" s="122">
        <f>IF(AM25&lt;&gt;"",((AM25-AM$63)*#REF!/AM$65+#REF!),"")</f>
      </c>
      <c r="AO25" s="123">
        <f>IF(AND(AN25&lt;&gt;"",ISNUMBER(C25)),IF(C25&lt;#REF!,AN25*(1-#REF!/100),AN25),AN25)</f>
      </c>
      <c r="AP25" s="124">
        <f>IF(AO25&lt;&gt;"",(AO25-$AO$63)*#REF!/AO$65+#REF!,"")</f>
      </c>
    </row>
    <row r="26" spans="1:42" ht="15" customHeight="1">
      <c r="A26" s="125" t="e">
        <f>#REF!</f>
        <v>#REF!</v>
      </c>
      <c r="B26" s="126" t="e">
        <f>#REF!</f>
        <v>#REF!</v>
      </c>
      <c r="C26" s="127" t="e">
        <f>#REF!</f>
        <v>#REF!</v>
      </c>
      <c r="D26" s="128" t="e">
        <f>#REF!</f>
        <v>#REF!</v>
      </c>
      <c r="E26" s="120" t="b">
        <f>IF(OR(D26="",D$65=0),"",(D26-D$63)*E$4/#REF!)</f>
        <v>0</v>
      </c>
      <c r="F26" s="128" t="e">
        <f>#REF!</f>
        <v>#REF!</v>
      </c>
      <c r="G26" s="120" t="b">
        <f>IF(OR(F26="",F$65=0),"",(F26-F$63)*G$4/#REF!)</f>
        <v>0</v>
      </c>
      <c r="H26" s="128" t="e">
        <f>#REF!</f>
        <v>#REF!</v>
      </c>
      <c r="I26" s="120" t="b">
        <f>IF(OR(H26="",H$65=0),"",(H26-H$63)*I$4/#REF!)</f>
        <v>0</v>
      </c>
      <c r="J26" s="128" t="e">
        <f>#REF!</f>
        <v>#REF!</v>
      </c>
      <c r="K26" s="120" t="b">
        <f>IF(OR(J26="",J$65=0),"",(J26-J$63)*K$4/#REF!)</f>
        <v>0</v>
      </c>
      <c r="L26" s="128" t="e">
        <f>#REF!</f>
        <v>#REF!</v>
      </c>
      <c r="M26" s="120" t="b">
        <f>IF(OR(L26="",L$65=0),"",(L26-L$63)*M$4/#REF!)</f>
        <v>0</v>
      </c>
      <c r="N26" s="129" t="e">
        <f>A26</f>
        <v>#REF!</v>
      </c>
      <c r="O26" s="130" t="b">
        <f>IF(#REF!&gt;0,#REF!,"")</f>
        <v>0</v>
      </c>
      <c r="P26" s="120" t="b">
        <f>IF(OR(O26="",O$65=0),"",(O26-O$63)*P$4/#REF!)</f>
        <v>0</v>
      </c>
      <c r="Q26" s="130" t="b">
        <f>IF(#REF!&gt;0,#REF!,"")</f>
        <v>0</v>
      </c>
      <c r="R26" s="120" t="b">
        <f>IF(OR(Q26="",Q$65=0),"",(Q26-Q$63)*R$4/#REF!)</f>
        <v>0</v>
      </c>
      <c r="S26" s="130" t="b">
        <f>IF(#REF!&gt;0,#REF!,"")</f>
        <v>0</v>
      </c>
      <c r="T26" s="120" t="b">
        <f>IF(OR(S26="",S$65=0),"",(S26-S$63)*T$4/#REF!)</f>
        <v>0</v>
      </c>
      <c r="U26" s="130" t="b">
        <f>IF(#REF!&gt;0,#REF!,"")</f>
        <v>0</v>
      </c>
      <c r="V26" s="120" t="b">
        <f>IF(OR(U26="",U$65=0),"",(U26-U$63)*V$4/#REF!)</f>
        <v>0</v>
      </c>
      <c r="W26" s="130" t="b">
        <f>IF(#REF!&gt;0,#REF!,"")</f>
        <v>0</v>
      </c>
      <c r="X26" s="120" t="b">
        <f>IF(OR(W26="",W$65=0),"",(W26-W$63)*X$4/#REF!)</f>
        <v>0</v>
      </c>
      <c r="Y26" s="130" t="b">
        <f>IF(#REF!&gt;0,#REF!,"")</f>
        <v>0</v>
      </c>
      <c r="Z26" s="120" t="b">
        <f>IF(OR(Y26="",Y$65=0),"",(Y26-Y$63)*Z$4/#REF!)</f>
        <v>0</v>
      </c>
      <c r="AA26" s="130" t="b">
        <f>IF(#REF!&gt;0,#REF!,"")</f>
        <v>0</v>
      </c>
      <c r="AB26" s="120" t="b">
        <f>IF(OR(AA26="",AA$65=0),"",(AA26-AA$63)*AB$4/#REF!)</f>
        <v>0</v>
      </c>
      <c r="AC26" s="130" t="b">
        <f>IF(#REF!&gt;0,#REF!,"")</f>
        <v>0</v>
      </c>
      <c r="AD26" s="131" t="b">
        <f>IF(OR(AC26="",AC$65=0),"",(AC26-AC$63)*AD$4/#REF!)</f>
        <v>0</v>
      </c>
      <c r="AE26" s="129" t="e">
        <f>A26</f>
        <v>#REF!</v>
      </c>
      <c r="AF26" s="119" t="b">
        <f>IF(#REF!&gt;0,#REF!,"")</f>
        <v>0</v>
      </c>
      <c r="AG26" s="120" t="b">
        <f>IF(OR(AF26="",AF$65=0),"",(AF26-AF$63)*AG$4/#REF!)</f>
        <v>0</v>
      </c>
      <c r="AH26" s="119" t="b">
        <f>IF(#REF!&gt;0,#REF!,"")</f>
        <v>0</v>
      </c>
      <c r="AI26" s="120" t="b">
        <f>IF(OR(AH26="",AH$65=0),"",(AH26-AH$63)*AI$4/#REF!)</f>
        <v>0</v>
      </c>
      <c r="AJ26" s="121" t="b">
        <f>IF(#REF!&gt;0,#REF!,"")</f>
        <v>0</v>
      </c>
      <c r="AK26" s="114" t="b">
        <f>IF(OR(AJ26="",AJ$65=0),"",(AJ26-AJ$63)*AK$4/#REF!)</f>
        <v>0</v>
      </c>
      <c r="AL26" s="122" t="e">
        <f>E26+G26+I26+K26+M26+P26+R26+T26+V26+X26+Z26+AB26+AD26+AG26+AI26+AK26</f>
        <v>#REF!</v>
      </c>
      <c r="AM26" s="123">
        <f>IF(ISERROR(AL26),"",AL26)</f>
      </c>
      <c r="AN26" s="122">
        <f>IF(AM26&lt;&gt;"",((AM26-AM$63)*#REF!/AM$65+#REF!),"")</f>
      </c>
      <c r="AO26" s="123">
        <f>IF(AND(AN26&lt;&gt;"",ISNUMBER(C26)),IF(C26&lt;#REF!,AN26*(1-#REF!/100),AN26),AN26)</f>
      </c>
      <c r="AP26" s="124">
        <f>IF(AO26&lt;&gt;"",(AO26-$AO$63)*#REF!/AO$65+#REF!,"")</f>
      </c>
    </row>
    <row r="27" spans="1:42" ht="15" customHeight="1">
      <c r="A27" s="125" t="e">
        <f>#REF!</f>
        <v>#REF!</v>
      </c>
      <c r="B27" s="126" t="e">
        <f>#REF!</f>
        <v>#REF!</v>
      </c>
      <c r="C27" s="127" t="e">
        <f>#REF!</f>
        <v>#REF!</v>
      </c>
      <c r="D27" s="128" t="e">
        <f>#REF!</f>
        <v>#REF!</v>
      </c>
      <c r="E27" s="120" t="b">
        <f>IF(OR(D27="",D$65=0),"",(D27-D$63)*E$4/#REF!)</f>
        <v>0</v>
      </c>
      <c r="F27" s="128" t="e">
        <f>#REF!</f>
        <v>#REF!</v>
      </c>
      <c r="G27" s="120" t="b">
        <f>IF(OR(F27="",F$65=0),"",(F27-F$63)*G$4/#REF!)</f>
        <v>0</v>
      </c>
      <c r="H27" s="128" t="e">
        <f>#REF!</f>
        <v>#REF!</v>
      </c>
      <c r="I27" s="120" t="b">
        <f>IF(OR(H27="",H$65=0),"",(H27-H$63)*I$4/#REF!)</f>
        <v>0</v>
      </c>
      <c r="J27" s="128" t="e">
        <f>#REF!</f>
        <v>#REF!</v>
      </c>
      <c r="K27" s="120" t="b">
        <f>IF(OR(J27="",J$65=0),"",(J27-J$63)*K$4/#REF!)</f>
        <v>0</v>
      </c>
      <c r="L27" s="128" t="e">
        <f>#REF!</f>
        <v>#REF!</v>
      </c>
      <c r="M27" s="120" t="b">
        <f>IF(OR(L27="",L$65=0),"",(L27-L$63)*M$4/#REF!)</f>
        <v>0</v>
      </c>
      <c r="N27" s="129" t="e">
        <f>A27</f>
        <v>#REF!</v>
      </c>
      <c r="O27" s="130" t="b">
        <f>IF(#REF!&gt;0,#REF!,"")</f>
        <v>0</v>
      </c>
      <c r="P27" s="120" t="b">
        <f>IF(OR(O27="",O$65=0),"",(O27-O$63)*P$4/#REF!)</f>
        <v>0</v>
      </c>
      <c r="Q27" s="130" t="b">
        <f>IF(#REF!&gt;0,#REF!,"")</f>
        <v>0</v>
      </c>
      <c r="R27" s="120" t="b">
        <f>IF(OR(Q27="",Q$65=0),"",(Q27-Q$63)*R$4/#REF!)</f>
        <v>0</v>
      </c>
      <c r="S27" s="130" t="b">
        <f>IF(#REF!&gt;0,#REF!,"")</f>
        <v>0</v>
      </c>
      <c r="T27" s="120" t="b">
        <f>IF(OR(S27="",S$65=0),"",(S27-S$63)*T$4/#REF!)</f>
        <v>0</v>
      </c>
      <c r="U27" s="130" t="b">
        <f>IF(#REF!&gt;0,#REF!,"")</f>
        <v>0</v>
      </c>
      <c r="V27" s="120" t="b">
        <f>IF(OR(U27="",U$65=0),"",(U27-U$63)*V$4/#REF!)</f>
        <v>0</v>
      </c>
      <c r="W27" s="130" t="b">
        <f>IF(#REF!&gt;0,#REF!,"")</f>
        <v>0</v>
      </c>
      <c r="X27" s="120" t="b">
        <f>IF(OR(W27="",W$65=0),"",(W27-W$63)*X$4/#REF!)</f>
        <v>0</v>
      </c>
      <c r="Y27" s="130" t="b">
        <f>IF(#REF!&gt;0,#REF!,"")</f>
        <v>0</v>
      </c>
      <c r="Z27" s="120" t="b">
        <f>IF(OR(Y27="",Y$65=0),"",(Y27-Y$63)*Z$4/#REF!)</f>
        <v>0</v>
      </c>
      <c r="AA27" s="130" t="b">
        <f>IF(#REF!&gt;0,#REF!,"")</f>
        <v>0</v>
      </c>
      <c r="AB27" s="120" t="b">
        <f>IF(OR(AA27="",AA$65=0),"",(AA27-AA$63)*AB$4/#REF!)</f>
        <v>0</v>
      </c>
      <c r="AC27" s="130" t="b">
        <f>IF(#REF!&gt;0,#REF!,"")</f>
        <v>0</v>
      </c>
      <c r="AD27" s="131" t="b">
        <f>IF(OR(AC27="",AC$65=0),"",(AC27-AC$63)*AD$4/#REF!)</f>
        <v>0</v>
      </c>
      <c r="AE27" s="129" t="e">
        <f>A27</f>
        <v>#REF!</v>
      </c>
      <c r="AF27" s="119" t="b">
        <f>IF(#REF!&gt;0,#REF!,"")</f>
        <v>0</v>
      </c>
      <c r="AG27" s="120" t="b">
        <f>IF(OR(AF27="",AF$65=0),"",(AF27-AF$63)*AG$4/#REF!)</f>
        <v>0</v>
      </c>
      <c r="AH27" s="119" t="b">
        <f>IF(#REF!&gt;0,#REF!,"")</f>
        <v>0</v>
      </c>
      <c r="AI27" s="120" t="b">
        <f>IF(OR(AH27="",AH$65=0),"",(AH27-AH$63)*AI$4/#REF!)</f>
        <v>0</v>
      </c>
      <c r="AJ27" s="121" t="b">
        <f>IF(#REF!&gt;0,#REF!,"")</f>
        <v>0</v>
      </c>
      <c r="AK27" s="114" t="b">
        <f>IF(OR(AJ27="",AJ$65=0),"",(AJ27-AJ$63)*AK$4/#REF!)</f>
        <v>0</v>
      </c>
      <c r="AL27" s="122" t="e">
        <f>E27+G27+I27+K27+M27+P27+R27+T27+V27+X27+Z27+AB27+AD27+AG27+AI27+AK27</f>
        <v>#REF!</v>
      </c>
      <c r="AM27" s="123">
        <f>IF(ISERROR(AL27),"",AL27)</f>
      </c>
      <c r="AN27" s="122">
        <f>IF(AM27&lt;&gt;"",((AM27-AM$63)*#REF!/AM$65+#REF!),"")</f>
      </c>
      <c r="AO27" s="123">
        <f>IF(AND(AN27&lt;&gt;"",ISNUMBER(C27)),IF(C27&lt;#REF!,AN27*(1-#REF!/100),AN27),AN27)</f>
      </c>
      <c r="AP27" s="124">
        <f>IF(AO27&lt;&gt;"",(AO27-$AO$63)*#REF!/AO$65+#REF!,"")</f>
      </c>
    </row>
    <row r="28" spans="1:42" ht="15" customHeight="1">
      <c r="A28" s="125" t="e">
        <f>#REF!</f>
        <v>#REF!</v>
      </c>
      <c r="B28" s="126" t="e">
        <f>#REF!</f>
        <v>#REF!</v>
      </c>
      <c r="C28" s="127" t="e">
        <f>#REF!</f>
        <v>#REF!</v>
      </c>
      <c r="D28" s="128" t="e">
        <f>#REF!</f>
        <v>#REF!</v>
      </c>
      <c r="E28" s="120" t="b">
        <f>IF(OR(D28="",D$65=0),"",(D28-D$63)*E$4/#REF!)</f>
        <v>0</v>
      </c>
      <c r="F28" s="128" t="e">
        <f>#REF!</f>
        <v>#REF!</v>
      </c>
      <c r="G28" s="120" t="b">
        <f>IF(OR(F28="",F$65=0),"",(F28-F$63)*G$4/#REF!)</f>
        <v>0</v>
      </c>
      <c r="H28" s="128" t="e">
        <f>#REF!</f>
        <v>#REF!</v>
      </c>
      <c r="I28" s="120" t="b">
        <f>IF(OR(H28="",H$65=0),"",(H28-H$63)*I$4/#REF!)</f>
        <v>0</v>
      </c>
      <c r="J28" s="128" t="e">
        <f>#REF!</f>
        <v>#REF!</v>
      </c>
      <c r="K28" s="120" t="b">
        <f>IF(OR(J28="",J$65=0),"",(J28-J$63)*K$4/#REF!)</f>
        <v>0</v>
      </c>
      <c r="L28" s="128" t="e">
        <f>#REF!</f>
        <v>#REF!</v>
      </c>
      <c r="M28" s="120" t="b">
        <f>IF(OR(L28="",L$65=0),"",(L28-L$63)*M$4/#REF!)</f>
        <v>0</v>
      </c>
      <c r="N28" s="129" t="e">
        <f>A28</f>
        <v>#REF!</v>
      </c>
      <c r="O28" s="130" t="b">
        <f>IF(#REF!&gt;0,#REF!,"")</f>
        <v>0</v>
      </c>
      <c r="P28" s="120" t="b">
        <f>IF(OR(O28="",O$65=0),"",(O28-O$63)*P$4/#REF!)</f>
        <v>0</v>
      </c>
      <c r="Q28" s="130" t="b">
        <f>IF(#REF!&gt;0,#REF!,"")</f>
        <v>0</v>
      </c>
      <c r="R28" s="120" t="b">
        <f>IF(OR(Q28="",Q$65=0),"",(Q28-Q$63)*R$4/#REF!)</f>
        <v>0</v>
      </c>
      <c r="S28" s="130" t="b">
        <f>IF(#REF!&gt;0,#REF!,"")</f>
        <v>0</v>
      </c>
      <c r="T28" s="120" t="b">
        <f>IF(OR(S28="",S$65=0),"",(S28-S$63)*T$4/#REF!)</f>
        <v>0</v>
      </c>
      <c r="U28" s="130" t="b">
        <f>IF(#REF!&gt;0,#REF!,"")</f>
        <v>0</v>
      </c>
      <c r="V28" s="120" t="b">
        <f>IF(OR(U28="",U$65=0),"",(U28-U$63)*V$4/#REF!)</f>
        <v>0</v>
      </c>
      <c r="W28" s="130" t="b">
        <f>IF(#REF!&gt;0,#REF!,"")</f>
        <v>0</v>
      </c>
      <c r="X28" s="120" t="b">
        <f>IF(OR(W28="",W$65=0),"",(W28-W$63)*X$4/#REF!)</f>
        <v>0</v>
      </c>
      <c r="Y28" s="130" t="b">
        <f>IF(#REF!&gt;0,#REF!,"")</f>
        <v>0</v>
      </c>
      <c r="Z28" s="120" t="b">
        <f>IF(OR(Y28="",Y$65=0),"",(Y28-Y$63)*Z$4/#REF!)</f>
        <v>0</v>
      </c>
      <c r="AA28" s="130" t="b">
        <f>IF(#REF!&gt;0,#REF!,"")</f>
        <v>0</v>
      </c>
      <c r="AB28" s="120" t="b">
        <f>IF(OR(AA28="",AA$65=0),"",(AA28-AA$63)*AB$4/#REF!)</f>
        <v>0</v>
      </c>
      <c r="AC28" s="130" t="b">
        <f>IF(#REF!&gt;0,#REF!,"")</f>
        <v>0</v>
      </c>
      <c r="AD28" s="131" t="b">
        <f>IF(OR(AC28="",AC$65=0),"",(AC28-AC$63)*AD$4/#REF!)</f>
        <v>0</v>
      </c>
      <c r="AE28" s="129" t="e">
        <f>A28</f>
        <v>#REF!</v>
      </c>
      <c r="AF28" s="119" t="b">
        <f>IF(#REF!&gt;0,#REF!,"")</f>
        <v>0</v>
      </c>
      <c r="AG28" s="120" t="b">
        <f>IF(OR(AF28="",AF$65=0),"",(AF28-AF$63)*AG$4/#REF!)</f>
        <v>0</v>
      </c>
      <c r="AH28" s="119" t="b">
        <f>IF(#REF!&gt;0,#REF!,"")</f>
        <v>0</v>
      </c>
      <c r="AI28" s="120" t="b">
        <f>IF(OR(AH28="",AH$65=0),"",(AH28-AH$63)*AI$4/#REF!)</f>
        <v>0</v>
      </c>
      <c r="AJ28" s="121" t="b">
        <f>IF(#REF!&gt;0,#REF!,"")</f>
        <v>0</v>
      </c>
      <c r="AK28" s="114" t="b">
        <f>IF(OR(AJ28="",AJ$65=0),"",(AJ28-AJ$63)*AK$4/#REF!)</f>
        <v>0</v>
      </c>
      <c r="AL28" s="122" t="e">
        <f>E28+G28+I28+K28+M28+P28+R28+T28+V28+X28+Z28+AB28+AD28+AG28+AI28+AK28</f>
        <v>#REF!</v>
      </c>
      <c r="AM28" s="123">
        <f>IF(ISERROR(AL28),"",AL28)</f>
      </c>
      <c r="AN28" s="122">
        <f>IF(AM28&lt;&gt;"",((AM28-AM$63)*#REF!/AM$65+#REF!),"")</f>
      </c>
      <c r="AO28" s="123">
        <f>IF(AND(AN28&lt;&gt;"",ISNUMBER(C28)),IF(C28&lt;#REF!,AN28*(1-#REF!/100),AN28),AN28)</f>
      </c>
      <c r="AP28" s="124">
        <f>IF(AO28&lt;&gt;"",(AO28-$AO$63)*#REF!/AO$65+#REF!,"")</f>
      </c>
    </row>
    <row r="29" spans="1:42" ht="15" customHeight="1">
      <c r="A29" s="125" t="e">
        <f>#REF!</f>
        <v>#REF!</v>
      </c>
      <c r="B29" s="126" t="e">
        <f>#REF!</f>
        <v>#REF!</v>
      </c>
      <c r="C29" s="127" t="e">
        <f>#REF!</f>
        <v>#REF!</v>
      </c>
      <c r="D29" s="128" t="e">
        <f>#REF!</f>
        <v>#REF!</v>
      </c>
      <c r="E29" s="120" t="b">
        <f>IF(OR(D29="",D$65=0),"",(D29-D$63)*E$4/#REF!)</f>
        <v>0</v>
      </c>
      <c r="F29" s="128" t="e">
        <f>#REF!</f>
        <v>#REF!</v>
      </c>
      <c r="G29" s="120" t="b">
        <f>IF(OR(F29="",F$65=0),"",(F29-F$63)*G$4/#REF!)</f>
        <v>0</v>
      </c>
      <c r="H29" s="128" t="e">
        <f>#REF!</f>
        <v>#REF!</v>
      </c>
      <c r="I29" s="120" t="b">
        <f>IF(OR(H29="",H$65=0),"",(H29-H$63)*I$4/#REF!)</f>
        <v>0</v>
      </c>
      <c r="J29" s="128" t="e">
        <f>#REF!</f>
        <v>#REF!</v>
      </c>
      <c r="K29" s="120" t="b">
        <f>IF(OR(J29="",J$65=0),"",(J29-J$63)*K$4/#REF!)</f>
        <v>0</v>
      </c>
      <c r="L29" s="128" t="e">
        <f>#REF!</f>
        <v>#REF!</v>
      </c>
      <c r="M29" s="120" t="b">
        <f>IF(OR(L29="",L$65=0),"",(L29-L$63)*M$4/#REF!)</f>
        <v>0</v>
      </c>
      <c r="N29" s="129" t="e">
        <f>A29</f>
        <v>#REF!</v>
      </c>
      <c r="O29" s="130" t="b">
        <f>IF(#REF!&gt;0,#REF!,"")</f>
        <v>0</v>
      </c>
      <c r="P29" s="120" t="b">
        <f>IF(OR(O29="",O$65=0),"",(O29-O$63)*P$4/#REF!)</f>
        <v>0</v>
      </c>
      <c r="Q29" s="130" t="b">
        <f>IF(#REF!&gt;0,#REF!,"")</f>
        <v>0</v>
      </c>
      <c r="R29" s="120" t="b">
        <f>IF(OR(Q29="",Q$65=0),"",(Q29-Q$63)*R$4/#REF!)</f>
        <v>0</v>
      </c>
      <c r="S29" s="130" t="b">
        <f>IF(#REF!&gt;0,#REF!,"")</f>
        <v>0</v>
      </c>
      <c r="T29" s="120" t="b">
        <f>IF(OR(S29="",S$65=0),"",(S29-S$63)*T$4/#REF!)</f>
        <v>0</v>
      </c>
      <c r="U29" s="130" t="b">
        <f>IF(#REF!&gt;0,#REF!,"")</f>
        <v>0</v>
      </c>
      <c r="V29" s="120" t="b">
        <f>IF(OR(U29="",U$65=0),"",(U29-U$63)*V$4/#REF!)</f>
        <v>0</v>
      </c>
      <c r="W29" s="130" t="b">
        <f>IF(#REF!&gt;0,#REF!,"")</f>
        <v>0</v>
      </c>
      <c r="X29" s="120" t="b">
        <f>IF(OR(W29="",W$65=0),"",(W29-W$63)*X$4/#REF!)</f>
        <v>0</v>
      </c>
      <c r="Y29" s="130" t="b">
        <f>IF(#REF!&gt;0,#REF!,"")</f>
        <v>0</v>
      </c>
      <c r="Z29" s="120" t="b">
        <f>IF(OR(Y29="",Y$65=0),"",(Y29-Y$63)*Z$4/#REF!)</f>
        <v>0</v>
      </c>
      <c r="AA29" s="130" t="b">
        <f>IF(#REF!&gt;0,#REF!,"")</f>
        <v>0</v>
      </c>
      <c r="AB29" s="120" t="b">
        <f>IF(OR(AA29="",AA$65=0),"",(AA29-AA$63)*AB$4/#REF!)</f>
        <v>0</v>
      </c>
      <c r="AC29" s="130" t="b">
        <f>IF(#REF!&gt;0,#REF!,"")</f>
        <v>0</v>
      </c>
      <c r="AD29" s="131" t="b">
        <f>IF(OR(AC29="",AC$65=0),"",(AC29-AC$63)*AD$4/#REF!)</f>
        <v>0</v>
      </c>
      <c r="AE29" s="129" t="e">
        <f>A29</f>
        <v>#REF!</v>
      </c>
      <c r="AF29" s="119" t="b">
        <f>IF(#REF!&gt;0,#REF!,"")</f>
        <v>0</v>
      </c>
      <c r="AG29" s="120" t="b">
        <f>IF(OR(AF29="",AF$65=0),"",(AF29-AF$63)*AG$4/#REF!)</f>
        <v>0</v>
      </c>
      <c r="AH29" s="119" t="b">
        <f>IF(#REF!&gt;0,#REF!,"")</f>
        <v>0</v>
      </c>
      <c r="AI29" s="120" t="b">
        <f>IF(OR(AH29="",AH$65=0),"",(AH29-AH$63)*AI$4/#REF!)</f>
        <v>0</v>
      </c>
      <c r="AJ29" s="121" t="b">
        <f>IF(#REF!&gt;0,#REF!,"")</f>
        <v>0</v>
      </c>
      <c r="AK29" s="114" t="b">
        <f>IF(OR(AJ29="",AJ$65=0),"",(AJ29-AJ$63)*AK$4/#REF!)</f>
        <v>0</v>
      </c>
      <c r="AL29" s="122" t="e">
        <f>E29+G29+I29+K29+M29+P29+R29+T29+V29+X29+Z29+AB29+AD29+AG29+AI29+AK29</f>
        <v>#REF!</v>
      </c>
      <c r="AM29" s="123">
        <f>IF(ISERROR(AL29),"",AL29)</f>
      </c>
      <c r="AN29" s="122">
        <f>IF(AM29&lt;&gt;"",((AM29-AM$63)*#REF!/AM$65+#REF!),"")</f>
      </c>
      <c r="AO29" s="123">
        <f>IF(AND(AN29&lt;&gt;"",ISNUMBER(C29)),IF(C29&lt;#REF!,AN29*(1-#REF!/100),AN29),AN29)</f>
      </c>
      <c r="AP29" s="124">
        <f>IF(AO29&lt;&gt;"",(AO29-$AO$63)*#REF!/AO$65+#REF!,"")</f>
      </c>
    </row>
    <row r="30" spans="1:42" ht="15" customHeight="1">
      <c r="A30" s="132" t="e">
        <f>#REF!</f>
        <v>#REF!</v>
      </c>
      <c r="B30" s="133" t="e">
        <f>#REF!</f>
        <v>#REF!</v>
      </c>
      <c r="C30" s="134" t="e">
        <f>#REF!</f>
        <v>#REF!</v>
      </c>
      <c r="D30" s="135" t="e">
        <f>#REF!</f>
        <v>#REF!</v>
      </c>
      <c r="E30" s="136" t="b">
        <f>IF(OR(D30="",D$65=0),"",(D30-D$63)*E$4/#REF!)</f>
        <v>0</v>
      </c>
      <c r="F30" s="135" t="e">
        <f>#REF!</f>
        <v>#REF!</v>
      </c>
      <c r="G30" s="136" t="b">
        <f>IF(OR(F30="",F$65=0),"",(F30-F$63)*G$4/#REF!)</f>
        <v>0</v>
      </c>
      <c r="H30" s="135" t="e">
        <f>#REF!</f>
        <v>#REF!</v>
      </c>
      <c r="I30" s="136" t="b">
        <f>IF(OR(H30="",H$65=0),"",(H30-H$63)*I$4/#REF!)</f>
        <v>0</v>
      </c>
      <c r="J30" s="135" t="e">
        <f>#REF!</f>
        <v>#REF!</v>
      </c>
      <c r="K30" s="136" t="b">
        <f>IF(OR(J30="",J$65=0),"",(J30-J$63)*K$4/#REF!)</f>
        <v>0</v>
      </c>
      <c r="L30" s="135" t="e">
        <f>#REF!</f>
        <v>#REF!</v>
      </c>
      <c r="M30" s="136" t="b">
        <f>IF(OR(L30="",L$65=0),"",(L30-L$63)*M$4/#REF!)</f>
        <v>0</v>
      </c>
      <c r="N30" s="137" t="e">
        <f>A30</f>
        <v>#REF!</v>
      </c>
      <c r="O30" s="121" t="b">
        <f>IF(#REF!&gt;0,#REF!,"")</f>
        <v>0</v>
      </c>
      <c r="P30" s="136" t="b">
        <f>IF(OR(O30="",O$65=0),"",(O30-O$63)*P$4/#REF!)</f>
        <v>0</v>
      </c>
      <c r="Q30" s="121" t="b">
        <f>IF(#REF!&gt;0,#REF!,"")</f>
        <v>0</v>
      </c>
      <c r="R30" s="136" t="b">
        <f>IF(OR(Q30="",Q$65=0),"",(Q30-Q$63)*R$4/#REF!)</f>
        <v>0</v>
      </c>
      <c r="S30" s="121" t="b">
        <f>IF(#REF!&gt;0,#REF!,"")</f>
        <v>0</v>
      </c>
      <c r="T30" s="136" t="b">
        <f>IF(OR(S30="",S$65=0),"",(S30-S$63)*T$4/#REF!)</f>
        <v>0</v>
      </c>
      <c r="U30" s="121" t="b">
        <f>IF(#REF!&gt;0,#REF!,"")</f>
        <v>0</v>
      </c>
      <c r="V30" s="136" t="b">
        <f>IF(OR(U30="",U$65=0),"",(U30-U$63)*V$4/#REF!)</f>
        <v>0</v>
      </c>
      <c r="W30" s="121" t="b">
        <f>IF(#REF!&gt;0,#REF!,"")</f>
        <v>0</v>
      </c>
      <c r="X30" s="136" t="b">
        <f>IF(OR(W30="",W$65=0),"",(W30-W$63)*X$4/#REF!)</f>
        <v>0</v>
      </c>
      <c r="Y30" s="121" t="b">
        <f>IF(#REF!&gt;0,#REF!,"")</f>
        <v>0</v>
      </c>
      <c r="Z30" s="136" t="b">
        <f>IF(OR(Y30="",Y$65=0),"",(Y30-Y$63)*Z$4/#REF!)</f>
        <v>0</v>
      </c>
      <c r="AA30" s="121" t="b">
        <f>IF(#REF!&gt;0,#REF!,"")</f>
        <v>0</v>
      </c>
      <c r="AB30" s="136" t="b">
        <f>IF(OR(AA30="",AA$65=0),"",(AA30-AA$63)*AB$4/#REF!)</f>
        <v>0</v>
      </c>
      <c r="AC30" s="121" t="b">
        <f>IF(#REF!&gt;0,#REF!,"")</f>
        <v>0</v>
      </c>
      <c r="AD30" s="138" t="b">
        <f>IF(OR(AC30="",AC$65=0),"",(AC30-AC$63)*AD$4/#REF!)</f>
        <v>0</v>
      </c>
      <c r="AE30" s="137" t="e">
        <f>A30</f>
        <v>#REF!</v>
      </c>
      <c r="AF30" s="119" t="b">
        <f>IF(#REF!&gt;0,#REF!,"")</f>
        <v>0</v>
      </c>
      <c r="AG30" s="136" t="b">
        <f>IF(OR(AF30="",AF$65=0),"",(AF30-AF$63)*AG$4/#REF!)</f>
        <v>0</v>
      </c>
      <c r="AH30" s="119" t="b">
        <f>IF(#REF!&gt;0,#REF!,"")</f>
        <v>0</v>
      </c>
      <c r="AI30" s="136" t="b">
        <f>IF(OR(AH30="",AH$65=0),"",(AH30-AH$63)*AI$4/#REF!)</f>
        <v>0</v>
      </c>
      <c r="AJ30" s="121" t="b">
        <f>IF(#REF!&gt;0,#REF!,"")</f>
        <v>0</v>
      </c>
      <c r="AK30" s="114" t="b">
        <f>IF(OR(AJ30="",AJ$65=0),"",(AJ30-AJ$63)*AK$4/#REF!)</f>
        <v>0</v>
      </c>
      <c r="AL30" s="122" t="e">
        <f>E30+G30+I30+K30+M30+P30+R30+T30+V30+X30+Z30+AB30+AD30+AG30+AI30+AK30</f>
        <v>#REF!</v>
      </c>
      <c r="AM30" s="123">
        <f>IF(ISERROR(AL30),"",AL30)</f>
      </c>
      <c r="AN30" s="122">
        <f>IF(AM30&lt;&gt;"",((AM30-AM$63)*#REF!/AM$65+#REF!),"")</f>
      </c>
      <c r="AO30" s="123">
        <f>IF(AND(AN30&lt;&gt;"",ISNUMBER(C30)),IF(C30&lt;#REF!,AN30*(1-#REF!/100),AN30),AN30)</f>
      </c>
      <c r="AP30" s="124">
        <f>IF(AO30&lt;&gt;"",(AO30-$AO$63)*#REF!/AO$65+#REF!,"")</f>
      </c>
    </row>
    <row r="31" spans="1:42" ht="15" customHeight="1">
      <c r="A31" s="139"/>
      <c r="B31" s="140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144"/>
      <c r="P31" s="142"/>
      <c r="Q31" s="144"/>
      <c r="R31" s="142"/>
      <c r="S31" s="144"/>
      <c r="T31" s="142"/>
      <c r="U31" s="144"/>
      <c r="V31" s="142"/>
      <c r="W31" s="144"/>
      <c r="X31" s="142"/>
      <c r="Y31" s="144"/>
      <c r="Z31" s="142"/>
      <c r="AA31" s="144"/>
      <c r="AB31" s="142"/>
      <c r="AC31" s="144"/>
      <c r="AD31" s="142"/>
      <c r="AE31" s="143"/>
      <c r="AF31" s="144"/>
      <c r="AG31" s="142"/>
      <c r="AH31" s="144"/>
      <c r="AI31" s="142"/>
      <c r="AJ31" s="145"/>
      <c r="AK31" s="145"/>
      <c r="AL31" s="145"/>
      <c r="AM31" s="145"/>
      <c r="AN31" s="145"/>
      <c r="AO31" s="145"/>
      <c r="AP31" s="141"/>
    </row>
    <row r="32" spans="1:42" ht="12.75">
      <c r="A32" s="146"/>
      <c r="B32" s="147"/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151"/>
      <c r="AL32" s="151"/>
      <c r="AM32" s="151"/>
      <c r="AN32" s="151"/>
      <c r="AO32" s="151"/>
      <c r="AP32"/>
    </row>
    <row r="33" spans="1:42" ht="19.5" customHeight="1">
      <c r="A33" s="89" t="s">
        <v>3</v>
      </c>
      <c r="B33" s="90" t="s">
        <v>4</v>
      </c>
      <c r="C33" s="91" t="s">
        <v>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89" t="s">
        <v>3</v>
      </c>
      <c r="O33" s="152" t="s">
        <v>53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9" t="s">
        <v>3</v>
      </c>
      <c r="AF33" s="92" t="s">
        <v>54</v>
      </c>
      <c r="AG33" s="92"/>
      <c r="AH33" s="92"/>
      <c r="AI33" s="92"/>
      <c r="AJ33" s="153"/>
      <c r="AK33" s="153"/>
      <c r="AL33" s="95" t="s">
        <v>55</v>
      </c>
      <c r="AM33" s="95" t="s">
        <v>56</v>
      </c>
      <c r="AN33" s="96" t="s">
        <v>57</v>
      </c>
      <c r="AO33" s="96" t="s">
        <v>65</v>
      </c>
      <c r="AP33" s="97" t="s">
        <v>66</v>
      </c>
    </row>
    <row r="34" spans="1:42" ht="49.5" customHeight="1">
      <c r="A34" s="89"/>
      <c r="B34" s="90"/>
      <c r="C34" s="91"/>
      <c r="D34" s="98" t="s">
        <v>14</v>
      </c>
      <c r="E34" s="98"/>
      <c r="F34" s="98" t="s">
        <v>15</v>
      </c>
      <c r="G34" s="98"/>
      <c r="H34" s="98" t="s">
        <v>60</v>
      </c>
      <c r="I34" s="98"/>
      <c r="J34" s="98" t="s">
        <v>17</v>
      </c>
      <c r="K34" s="98"/>
      <c r="L34" s="98" t="s">
        <v>18</v>
      </c>
      <c r="M34" s="98"/>
      <c r="N34" s="89"/>
      <c r="O34" s="98" t="s">
        <v>61</v>
      </c>
      <c r="P34" s="98"/>
      <c r="Q34" s="98" t="s">
        <v>12</v>
      </c>
      <c r="R34" s="98"/>
      <c r="S34" s="98" t="s">
        <v>67</v>
      </c>
      <c r="T34" s="98"/>
      <c r="U34" s="98" t="s">
        <v>14</v>
      </c>
      <c r="V34" s="98"/>
      <c r="W34" s="98" t="s">
        <v>15</v>
      </c>
      <c r="X34" s="98"/>
      <c r="Y34" s="98" t="s">
        <v>19</v>
      </c>
      <c r="Z34" s="98"/>
      <c r="AA34" s="98" t="s">
        <v>17</v>
      </c>
      <c r="AB34" s="98"/>
      <c r="AC34" s="100" t="s">
        <v>18</v>
      </c>
      <c r="AD34" s="100"/>
      <c r="AE34" s="89"/>
      <c r="AF34" s="98" t="s">
        <v>22</v>
      </c>
      <c r="AG34" s="98"/>
      <c r="AH34" s="98" t="s">
        <v>23</v>
      </c>
      <c r="AI34" s="98"/>
      <c r="AJ34" s="100" t="s">
        <v>21</v>
      </c>
      <c r="AK34" s="100"/>
      <c r="AL34" s="95"/>
      <c r="AM34" s="95"/>
      <c r="AN34" s="96"/>
      <c r="AO34" s="96"/>
      <c r="AP34" s="97"/>
    </row>
    <row r="35" spans="1:42" ht="15" customHeight="1">
      <c r="A35" s="89"/>
      <c r="B35" s="90"/>
      <c r="C35" s="91"/>
      <c r="D35" s="101" t="s">
        <v>62</v>
      </c>
      <c r="E35" s="98" t="s">
        <v>63</v>
      </c>
      <c r="F35" s="101" t="s">
        <v>62</v>
      </c>
      <c r="G35" s="98" t="s">
        <v>63</v>
      </c>
      <c r="H35" s="101" t="s">
        <v>62</v>
      </c>
      <c r="I35" s="98" t="s">
        <v>63</v>
      </c>
      <c r="J35" s="101" t="s">
        <v>62</v>
      </c>
      <c r="K35" s="98" t="s">
        <v>63</v>
      </c>
      <c r="L35" s="101" t="s">
        <v>62</v>
      </c>
      <c r="M35" s="98" t="s">
        <v>63</v>
      </c>
      <c r="N35" s="89"/>
      <c r="O35" s="101" t="s">
        <v>62</v>
      </c>
      <c r="P35" s="98" t="s">
        <v>63</v>
      </c>
      <c r="Q35" s="101" t="s">
        <v>62</v>
      </c>
      <c r="R35" s="98" t="s">
        <v>63</v>
      </c>
      <c r="S35" s="101" t="s">
        <v>62</v>
      </c>
      <c r="T35" s="98" t="s">
        <v>63</v>
      </c>
      <c r="U35" s="101" t="s">
        <v>62</v>
      </c>
      <c r="V35" s="98" t="s">
        <v>63</v>
      </c>
      <c r="W35" s="101" t="s">
        <v>62</v>
      </c>
      <c r="X35" s="98" t="s">
        <v>63</v>
      </c>
      <c r="Y35" s="101" t="s">
        <v>62</v>
      </c>
      <c r="Z35" s="98" t="s">
        <v>63</v>
      </c>
      <c r="AA35" s="101" t="s">
        <v>62</v>
      </c>
      <c r="AB35" s="98" t="s">
        <v>63</v>
      </c>
      <c r="AC35" s="101" t="s">
        <v>62</v>
      </c>
      <c r="AD35" s="100" t="s">
        <v>63</v>
      </c>
      <c r="AE35" s="89"/>
      <c r="AF35" s="101" t="s">
        <v>62</v>
      </c>
      <c r="AG35" s="98" t="s">
        <v>63</v>
      </c>
      <c r="AH35" s="101" t="s">
        <v>62</v>
      </c>
      <c r="AI35" s="98" t="s">
        <v>63</v>
      </c>
      <c r="AJ35" s="101" t="s">
        <v>62</v>
      </c>
      <c r="AK35" s="100" t="s">
        <v>63</v>
      </c>
      <c r="AL35" s="95"/>
      <c r="AM35" s="95"/>
      <c r="AN35" s="96"/>
      <c r="AO35" s="96"/>
      <c r="AP35" s="97"/>
    </row>
    <row r="36" spans="1:42" ht="15" customHeight="1">
      <c r="A36" s="89"/>
      <c r="B36" s="90"/>
      <c r="C36" s="91"/>
      <c r="D36" s="91"/>
      <c r="E36" s="154">
        <f>TEXT(#REF!,"00")</f>
      </c>
      <c r="F36" s="101"/>
      <c r="G36" s="103">
        <f>TEXT(#REF!,"00")</f>
      </c>
      <c r="H36" s="101"/>
      <c r="I36" s="103">
        <f>TEXT(#REF!,"00")</f>
      </c>
      <c r="J36" s="101"/>
      <c r="K36" s="103">
        <f>TEXT(#REF!,"00")</f>
      </c>
      <c r="L36" s="101"/>
      <c r="M36" s="103">
        <f>TEXT(#REF!,"00")</f>
      </c>
      <c r="N36" s="89"/>
      <c r="O36" s="101"/>
      <c r="P36" s="103" t="e">
        <f>TEXT(#REF!/100,"0.00")</f>
        <v>#REF!</v>
      </c>
      <c r="Q36" s="101"/>
      <c r="R36" s="103" t="e">
        <f>TEXT(#REF!/100,"0.00")</f>
        <v>#REF!</v>
      </c>
      <c r="S36" s="101"/>
      <c r="T36" s="103" t="e">
        <f>TEXT(#REF!/100,"0.00")</f>
        <v>#REF!</v>
      </c>
      <c r="U36" s="101"/>
      <c r="V36" s="103" t="e">
        <f>TEXT(#REF!/100,"0.00")</f>
        <v>#REF!</v>
      </c>
      <c r="W36" s="101"/>
      <c r="X36" s="103" t="e">
        <f>TEXT(#REF!/100,"0.00")</f>
        <v>#REF!</v>
      </c>
      <c r="Y36" s="101"/>
      <c r="Z36" s="103" t="e">
        <f>TEXT(#REF!/100,"0.00")</f>
        <v>#REF!</v>
      </c>
      <c r="AA36" s="101"/>
      <c r="AB36" s="103" t="e">
        <f>TEXT(#REF!/100,"0.00")</f>
        <v>#REF!</v>
      </c>
      <c r="AC36" s="101"/>
      <c r="AD36" s="105" t="e">
        <f>TEXT(#REF!/100,"0.00")</f>
        <v>#REF!</v>
      </c>
      <c r="AE36" s="89"/>
      <c r="AF36" s="101"/>
      <c r="AG36" s="103" t="e">
        <f>TEXT(#REF!/100,"0.00")</f>
        <v>#REF!</v>
      </c>
      <c r="AH36" s="101"/>
      <c r="AI36" s="103" t="e">
        <f>TEXT(#REF!/100,"0.00")</f>
        <v>#REF!</v>
      </c>
      <c r="AJ36" s="101"/>
      <c r="AK36" s="105" t="e">
        <f>#REF!</f>
        <v>#REF!</v>
      </c>
      <c r="AL36" s="95"/>
      <c r="AM36" s="95"/>
      <c r="AN36" s="96"/>
      <c r="AO36" s="96"/>
      <c r="AP36" s="97"/>
    </row>
    <row r="37" spans="1:42" ht="15" customHeight="1">
      <c r="A37" s="89"/>
      <c r="B37" s="90"/>
      <c r="C37" s="91"/>
      <c r="D37" s="91"/>
      <c r="E37" s="106" t="s">
        <v>64</v>
      </c>
      <c r="F37" s="101"/>
      <c r="G37" s="106" t="s">
        <v>64</v>
      </c>
      <c r="H37" s="101"/>
      <c r="I37" s="106" t="s">
        <v>64</v>
      </c>
      <c r="J37" s="101"/>
      <c r="K37" s="106" t="s">
        <v>64</v>
      </c>
      <c r="L37" s="101"/>
      <c r="M37" s="106" t="s">
        <v>64</v>
      </c>
      <c r="N37" s="89"/>
      <c r="O37" s="101"/>
      <c r="P37" s="106" t="s">
        <v>64</v>
      </c>
      <c r="Q37" s="101"/>
      <c r="R37" s="106" t="s">
        <v>64</v>
      </c>
      <c r="S37" s="101"/>
      <c r="T37" s="106" t="s">
        <v>64</v>
      </c>
      <c r="U37" s="101"/>
      <c r="V37" s="106" t="s">
        <v>64</v>
      </c>
      <c r="W37" s="101"/>
      <c r="X37" s="106" t="s">
        <v>64</v>
      </c>
      <c r="Y37" s="101"/>
      <c r="Z37" s="106" t="s">
        <v>64</v>
      </c>
      <c r="AA37" s="101"/>
      <c r="AB37" s="106" t="s">
        <v>64</v>
      </c>
      <c r="AC37" s="101"/>
      <c r="AD37" s="109" t="s">
        <v>64</v>
      </c>
      <c r="AE37" s="89"/>
      <c r="AF37" s="101"/>
      <c r="AG37" s="106" t="s">
        <v>64</v>
      </c>
      <c r="AH37" s="101"/>
      <c r="AI37" s="106" t="s">
        <v>64</v>
      </c>
      <c r="AJ37" s="101"/>
      <c r="AK37" s="109" t="s">
        <v>64</v>
      </c>
      <c r="AL37" s="95"/>
      <c r="AM37" s="95"/>
      <c r="AN37" s="96"/>
      <c r="AO37" s="96"/>
      <c r="AP37" s="97"/>
    </row>
    <row r="38" spans="1:42" ht="15" customHeight="1">
      <c r="A38" s="110" t="e">
        <f>#REF!</f>
        <v>#REF!</v>
      </c>
      <c r="B38" s="111" t="e">
        <f>#REF!</f>
        <v>#REF!</v>
      </c>
      <c r="C38" s="112" t="e">
        <f>#REF!</f>
        <v>#REF!</v>
      </c>
      <c r="D38" s="113" t="e">
        <f>#REF!</f>
        <v>#REF!</v>
      </c>
      <c r="E38" s="114" t="b">
        <f>IF(OR(D38="",D$65=0),"",(D38-D$63)*E$4/#REF!)</f>
        <v>0</v>
      </c>
      <c r="F38" s="113" t="e">
        <f>#REF!</f>
        <v>#REF!</v>
      </c>
      <c r="G38" s="114" t="b">
        <f>IF(OR(F38="",F$65=0),"",(F38-F$63)*G$4/#REF!)</f>
        <v>0</v>
      </c>
      <c r="H38" s="113" t="e">
        <f>#REF!</f>
        <v>#REF!</v>
      </c>
      <c r="I38" s="114" t="b">
        <f>IF(OR(H38="",H$65=0),"",(H38-H$63)*I$4/#REF!)</f>
        <v>0</v>
      </c>
      <c r="J38" s="113" t="e">
        <f>#REF!</f>
        <v>#REF!</v>
      </c>
      <c r="K38" s="114" t="b">
        <f>IF(OR(J38="",J$65=0),"",(J38-J$63)*K$4/#REF!)</f>
        <v>0</v>
      </c>
      <c r="L38" s="113" t="e">
        <f>#REF!</f>
        <v>#REF!</v>
      </c>
      <c r="M38" s="114" t="b">
        <f>IF(OR(L38="",L$65=0),"",(L38-L$63)*M$4/#REF!)</f>
        <v>0</v>
      </c>
      <c r="N38" s="155" t="e">
        <f>A38</f>
        <v>#REF!</v>
      </c>
      <c r="O38" s="119" t="b">
        <f>IF(#REF!&gt;0,#REF!,"")</f>
        <v>0</v>
      </c>
      <c r="P38" s="120" t="b">
        <f>IF(OR(O38="",O$65=0),"",(O38-O$63)*P$4/#REF!)</f>
        <v>0</v>
      </c>
      <c r="Q38" s="119" t="b">
        <f>IF(#REF!&gt;0,#REF!,"")</f>
        <v>0</v>
      </c>
      <c r="R38" s="120" t="b">
        <f>IF(OR(Q38="",Q$65=0),"",(Q38-Q$63)*R$4/#REF!)</f>
        <v>0</v>
      </c>
      <c r="S38" s="119" t="b">
        <f>IF(#REF!&gt;0,#REF!,"")</f>
        <v>0</v>
      </c>
      <c r="T38" s="120" t="b">
        <f>IF(OR(S38="",S$65=0),"",(S38-S$63)*T$4/#REF!)</f>
        <v>0</v>
      </c>
      <c r="U38" s="119" t="b">
        <f>IF(#REF!&gt;0,#REF!,"")</f>
        <v>0</v>
      </c>
      <c r="V38" s="120" t="b">
        <f>IF(OR(U38="",U$65=0),"",(U38-U$63)*V$4/#REF!)</f>
        <v>0</v>
      </c>
      <c r="W38" s="119" t="b">
        <f>IF(#REF!&gt;0,#REF!,"")</f>
        <v>0</v>
      </c>
      <c r="X38" s="120" t="b">
        <f>IF(OR(W38="",W$65=0),"",(W38-W$63)*X$4/#REF!)</f>
        <v>0</v>
      </c>
      <c r="Y38" s="119" t="b">
        <f>IF(#REF!&gt;0,#REF!,"")</f>
        <v>0</v>
      </c>
      <c r="Z38" s="120" t="b">
        <f>IF(OR(Y38="",Y$65=0),"",(Y38-Y$63)*Z$4/#REF!)</f>
        <v>0</v>
      </c>
      <c r="AA38" s="119" t="b">
        <f>IF(#REF!&gt;0,#REF!,"")</f>
        <v>0</v>
      </c>
      <c r="AB38" s="120" t="b">
        <f>IF(OR(AA38="",AA$65=0),"",(AA38-AA$63)*AB$4/#REF!)</f>
        <v>0</v>
      </c>
      <c r="AC38" s="119" t="b">
        <f>IF(#REF!&gt;0,#REF!,"")</f>
        <v>0</v>
      </c>
      <c r="AD38" s="131" t="b">
        <f>IF(OR(AC38="",AC$65=0),"",(AC38-AC$63)*AD$4/#REF!)</f>
        <v>0</v>
      </c>
      <c r="AE38" s="115" t="e">
        <f>A38</f>
        <v>#REF!</v>
      </c>
      <c r="AF38" s="116" t="b">
        <f>IF(#REF!&gt;0,#REF!,"")</f>
        <v>0</v>
      </c>
      <c r="AG38" s="114" t="b">
        <f>IF(OR(AF38="",AF$65=0),"",(AF38-AF$63)*AG$4/#REF!)</f>
        <v>0</v>
      </c>
      <c r="AH38" s="116" t="b">
        <f>IF(#REF!&gt;0,#REF!,"")</f>
        <v>0</v>
      </c>
      <c r="AI38" s="114" t="b">
        <f>IF(OR(AH38="",AH$65=0),"",(AH38-AH$63)*AI$4/#REF!)</f>
        <v>0</v>
      </c>
      <c r="AJ38" s="116" t="b">
        <f>IF(#REF!&gt;0,#REF!,"")</f>
        <v>0</v>
      </c>
      <c r="AK38" s="114" t="b">
        <f>IF(OR(AJ38="",AJ$65=0),"",(AJ38-AJ$63)*AK$4/#REF!)</f>
        <v>0</v>
      </c>
      <c r="AL38" s="122" t="e">
        <f>E38+G38+I38+K38+M38+P38+R38+T38+V38+X38+Z38+AB38+AD38+AG38+AI38+AK38</f>
        <v>#REF!</v>
      </c>
      <c r="AM38" s="123">
        <f>IF(ISERROR(AL38),"",AL38)</f>
      </c>
      <c r="AN38" s="122">
        <f>IF(AM38&lt;&gt;"",((AM38-AM$63)*#REF!/AM$65+#REF!),"")</f>
      </c>
      <c r="AO38" s="123">
        <f>IF(AND(AN38&lt;&gt;"",ISNUMBER(C38)),IF(C38&lt;#REF!,AN38*(1-#REF!/100),AN38),AN38)</f>
      </c>
      <c r="AP38" s="124">
        <f>IF(AO38&lt;&gt;"",(AO38-$AO$63)*#REF!/AO$65+#REF!,"")</f>
      </c>
    </row>
    <row r="39" spans="1:42" ht="15" customHeight="1">
      <c r="A39" s="125" t="e">
        <f>#REF!</f>
        <v>#REF!</v>
      </c>
      <c r="B39" s="126" t="e">
        <f>#REF!</f>
        <v>#REF!</v>
      </c>
      <c r="C39" s="127" t="e">
        <f>#REF!</f>
        <v>#REF!</v>
      </c>
      <c r="D39" s="128" t="e">
        <f>#REF!</f>
        <v>#REF!</v>
      </c>
      <c r="E39" s="120" t="b">
        <f>IF(OR(D39="",D$65=0),"",(D39-D$63)*E$4/#REF!)</f>
        <v>0</v>
      </c>
      <c r="F39" s="128" t="e">
        <f>#REF!</f>
        <v>#REF!</v>
      </c>
      <c r="G39" s="120" t="b">
        <f>IF(OR(F39="",F$65=0),"",(F39-F$63)*G$4/#REF!)</f>
        <v>0</v>
      </c>
      <c r="H39" s="128" t="e">
        <f>#REF!</f>
        <v>#REF!</v>
      </c>
      <c r="I39" s="120" t="b">
        <f>IF(OR(H39="",H$65=0),"",(H39-H$63)*I$4/#REF!)</f>
        <v>0</v>
      </c>
      <c r="J39" s="128" t="e">
        <f>#REF!</f>
        <v>#REF!</v>
      </c>
      <c r="K39" s="120" t="b">
        <f>IF(OR(J39="",J$65=0),"",(J39-J$63)*K$4/#REF!)</f>
        <v>0</v>
      </c>
      <c r="L39" s="128" t="e">
        <f>#REF!</f>
        <v>#REF!</v>
      </c>
      <c r="M39" s="120" t="b">
        <f>IF(OR(L39="",L$65=0),"",(L39-L$63)*M$4/#REF!)</f>
        <v>0</v>
      </c>
      <c r="N39" s="156" t="e">
        <f>A39</f>
        <v>#REF!</v>
      </c>
      <c r="O39" s="130" t="b">
        <f>IF(#REF!&gt;0,#REF!,"")</f>
        <v>0</v>
      </c>
      <c r="P39" s="120" t="b">
        <f>IF(OR(O39="",O$65=0),"",(O39-O$63)*P$4/#REF!)</f>
        <v>0</v>
      </c>
      <c r="Q39" s="130" t="b">
        <f>IF(#REF!&gt;0,#REF!,"")</f>
        <v>0</v>
      </c>
      <c r="R39" s="120" t="b">
        <f>IF(OR(Q39="",Q$65=0),"",(Q39-Q$63)*R$4/#REF!)</f>
        <v>0</v>
      </c>
      <c r="S39" s="130" t="b">
        <f>IF(#REF!&gt;0,#REF!,"")</f>
        <v>0</v>
      </c>
      <c r="T39" s="120" t="b">
        <f>IF(OR(S39="",S$65=0),"",(S39-S$63)*T$4/#REF!)</f>
        <v>0</v>
      </c>
      <c r="U39" s="130" t="b">
        <f>IF(#REF!&gt;0,#REF!,"")</f>
        <v>0</v>
      </c>
      <c r="V39" s="120" t="b">
        <f>IF(OR(U39="",U$65=0),"",(U39-U$63)*V$4/#REF!)</f>
        <v>0</v>
      </c>
      <c r="W39" s="130" t="b">
        <f>IF(#REF!&gt;0,#REF!,"")</f>
        <v>0</v>
      </c>
      <c r="X39" s="120" t="b">
        <f>IF(OR(W39="",W$65=0),"",(W39-W$63)*X$4/#REF!)</f>
        <v>0</v>
      </c>
      <c r="Y39" s="130" t="b">
        <f>IF(#REF!&gt;0,#REF!,"")</f>
        <v>0</v>
      </c>
      <c r="Z39" s="120" t="b">
        <f>IF(OR(Y39="",Y$65=0),"",(Y39-Y$63)*Z$4/#REF!)</f>
        <v>0</v>
      </c>
      <c r="AA39" s="130" t="b">
        <f>IF(#REF!&gt;0,#REF!,"")</f>
        <v>0</v>
      </c>
      <c r="AB39" s="120" t="b">
        <f>IF(OR(AA39="",AA$65=0),"",(AA39-AA$63)*AB$4/#REF!)</f>
        <v>0</v>
      </c>
      <c r="AC39" s="130" t="b">
        <f>IF(#REF!&gt;0,#REF!,"")</f>
        <v>0</v>
      </c>
      <c r="AD39" s="131" t="b">
        <f>IF(OR(AC39="",AC$65=0),"",(AC39-AC$63)*AD$4/#REF!)</f>
        <v>0</v>
      </c>
      <c r="AE39" s="129" t="e">
        <f>A39</f>
        <v>#REF!</v>
      </c>
      <c r="AF39" s="130" t="b">
        <f>IF(#REF!&gt;0,#REF!,"")</f>
        <v>0</v>
      </c>
      <c r="AG39" s="120" t="b">
        <f>IF(OR(AF39="",AF$65=0),"",(AF39-AF$63)*AG$4/#REF!)</f>
        <v>0</v>
      </c>
      <c r="AH39" s="130" t="b">
        <f>IF(#REF!&gt;0,#REF!,"")</f>
        <v>0</v>
      </c>
      <c r="AI39" s="120" t="b">
        <f>IF(OR(AH39="",AH$65=0),"",(AH39-AH$63)*AI$4/#REF!)</f>
        <v>0</v>
      </c>
      <c r="AJ39" s="130" t="b">
        <f>IF(#REF!&gt;0,#REF!,"")</f>
        <v>0</v>
      </c>
      <c r="AK39" s="114" t="b">
        <f>IF(OR(AJ39="",AJ$65=0),"",(AJ39-AJ$63)*AK$4/#REF!)</f>
        <v>0</v>
      </c>
      <c r="AL39" s="122" t="e">
        <f>E39+G39+I39+K39+M39+P39+R39+T39+V39+X39+Z39+AB39+AD39+AG39+AI39+AK39</f>
        <v>#REF!</v>
      </c>
      <c r="AM39" s="123">
        <f>IF(ISERROR(AL39),"",AL39)</f>
      </c>
      <c r="AN39" s="122">
        <f>IF(AM39&lt;&gt;"",((AM39-AM$63)*#REF!/AM$65+#REF!),"")</f>
      </c>
      <c r="AO39" s="123">
        <f>IF(AND(AN39&lt;&gt;"",ISNUMBER(C39)),IF(C39&lt;#REF!,AN39*(1-#REF!/100),AN39),AN39)</f>
      </c>
      <c r="AP39" s="124">
        <f>IF(AO39&lt;&gt;"",(AO39-$AO$63)*#REF!/AO$65+#REF!,"")</f>
      </c>
    </row>
    <row r="40" spans="1:42" ht="15" customHeight="1">
      <c r="A40" s="125" t="e">
        <f>#REF!</f>
        <v>#REF!</v>
      </c>
      <c r="B40" s="126" t="e">
        <f>#REF!</f>
        <v>#REF!</v>
      </c>
      <c r="C40" s="127" t="e">
        <f>#REF!</f>
        <v>#REF!</v>
      </c>
      <c r="D40" s="128" t="e">
        <f>#REF!</f>
        <v>#REF!</v>
      </c>
      <c r="E40" s="120" t="b">
        <f>IF(OR(D40="",D$65=0),"",(D40-D$63)*E$4/#REF!)</f>
        <v>0</v>
      </c>
      <c r="F40" s="128" t="e">
        <f>#REF!</f>
        <v>#REF!</v>
      </c>
      <c r="G40" s="120" t="b">
        <f>IF(OR(F40="",F$65=0),"",(F40-F$63)*G$4/#REF!)</f>
        <v>0</v>
      </c>
      <c r="H40" s="128" t="e">
        <f>#REF!</f>
        <v>#REF!</v>
      </c>
      <c r="I40" s="120" t="b">
        <f>IF(OR(H40="",H$65=0),"",(H40-H$63)*I$4/#REF!)</f>
        <v>0</v>
      </c>
      <c r="J40" s="128" t="e">
        <f>#REF!</f>
        <v>#REF!</v>
      </c>
      <c r="K40" s="120" t="b">
        <f>IF(OR(J40="",J$65=0),"",(J40-J$63)*K$4/#REF!)</f>
        <v>0</v>
      </c>
      <c r="L40" s="128" t="e">
        <f>#REF!</f>
        <v>#REF!</v>
      </c>
      <c r="M40" s="120" t="b">
        <f>IF(OR(L40="",L$65=0),"",(L40-L$63)*M$4/#REF!)</f>
        <v>0</v>
      </c>
      <c r="N40" s="156" t="e">
        <f>A40</f>
        <v>#REF!</v>
      </c>
      <c r="O40" s="130" t="b">
        <f>IF(#REF!&gt;0,#REF!,"")</f>
        <v>0</v>
      </c>
      <c r="P40" s="120" t="b">
        <f>IF(OR(O40="",O$65=0),"",(O40-O$63)*P$4/#REF!)</f>
        <v>0</v>
      </c>
      <c r="Q40" s="130" t="b">
        <f>IF(#REF!&gt;0,#REF!,"")</f>
        <v>0</v>
      </c>
      <c r="R40" s="120" t="b">
        <f>IF(OR(Q40="",Q$65=0),"",(Q40-Q$63)*R$4/#REF!)</f>
        <v>0</v>
      </c>
      <c r="S40" s="130" t="b">
        <f>IF(#REF!&gt;0,#REF!,"")</f>
        <v>0</v>
      </c>
      <c r="T40" s="120" t="b">
        <f>IF(OR(S40="",S$65=0),"",(S40-S$63)*T$4/#REF!)</f>
        <v>0</v>
      </c>
      <c r="U40" s="130" t="b">
        <f>IF(#REF!&gt;0,#REF!,"")</f>
        <v>0</v>
      </c>
      <c r="V40" s="120" t="b">
        <f>IF(OR(U40="",U$65=0),"",(U40-U$63)*V$4/#REF!)</f>
        <v>0</v>
      </c>
      <c r="W40" s="130" t="b">
        <f>IF(#REF!&gt;0,#REF!,"")</f>
        <v>0</v>
      </c>
      <c r="X40" s="120" t="b">
        <f>IF(OR(W40="",W$65=0),"",(W40-W$63)*X$4/#REF!)</f>
        <v>0</v>
      </c>
      <c r="Y40" s="130" t="b">
        <f>IF(#REF!&gt;0,#REF!,"")</f>
        <v>0</v>
      </c>
      <c r="Z40" s="120" t="b">
        <f>IF(OR(Y40="",Y$65=0),"",(Y40-Y$63)*Z$4/#REF!)</f>
        <v>0</v>
      </c>
      <c r="AA40" s="130" t="b">
        <f>IF(#REF!&gt;0,#REF!,"")</f>
        <v>0</v>
      </c>
      <c r="AB40" s="120" t="b">
        <f>IF(OR(AA40="",AA$65=0),"",(AA40-AA$63)*AB$4/#REF!)</f>
        <v>0</v>
      </c>
      <c r="AC40" s="130" t="b">
        <f>IF(#REF!&gt;0,#REF!,"")</f>
        <v>0</v>
      </c>
      <c r="AD40" s="131" t="b">
        <f>IF(OR(AC40="",AC$65=0),"",(AC40-AC$63)*AD$4/#REF!)</f>
        <v>0</v>
      </c>
      <c r="AE40" s="129" t="e">
        <f>A40</f>
        <v>#REF!</v>
      </c>
      <c r="AF40" s="130" t="b">
        <f>IF(#REF!&gt;0,#REF!,"")</f>
        <v>0</v>
      </c>
      <c r="AG40" s="120" t="b">
        <f>IF(OR(AF40="",AF$65=0),"",(AF40-AF$63)*AG$4/#REF!)</f>
        <v>0</v>
      </c>
      <c r="AH40" s="130" t="b">
        <f>IF(#REF!&gt;0,#REF!,"")</f>
        <v>0</v>
      </c>
      <c r="AI40" s="120" t="b">
        <f>IF(OR(AH40="",AH$65=0),"",(AH40-AH$63)*AI$4/#REF!)</f>
        <v>0</v>
      </c>
      <c r="AJ40" s="130" t="b">
        <f>IF(#REF!&gt;0,#REF!,"")</f>
        <v>0</v>
      </c>
      <c r="AK40" s="114" t="b">
        <f>IF(OR(AJ40="",AJ$65=0),"",(AJ40-AJ$63)*AK$4/#REF!)</f>
        <v>0</v>
      </c>
      <c r="AL40" s="122" t="e">
        <f>E40+G40+I40+K40+M40+P40+R40+T40+V40+X40+Z40+AB40+AD40+AG40+AI40+AK40</f>
        <v>#REF!</v>
      </c>
      <c r="AM40" s="123">
        <f>IF(ISERROR(AL40),"",AL40)</f>
      </c>
      <c r="AN40" s="122">
        <f>IF(AM40&lt;&gt;"",((AM40-AM$63)*#REF!/AM$65+#REF!),"")</f>
      </c>
      <c r="AO40" s="123">
        <f>IF(AND(AN40&lt;&gt;"",ISNUMBER(C40)),IF(C40&lt;#REF!,AN40*(1-#REF!/100),AN40),AN40)</f>
      </c>
      <c r="AP40" s="124">
        <f>IF(AO40&lt;&gt;"",(AO40-$AO$63)*#REF!/AO$65+#REF!,"")</f>
      </c>
    </row>
    <row r="41" spans="1:42" ht="15" customHeight="1">
      <c r="A41" s="125" t="e">
        <f>#REF!</f>
        <v>#REF!</v>
      </c>
      <c r="B41" s="126" t="e">
        <f>#REF!</f>
        <v>#REF!</v>
      </c>
      <c r="C41" s="127" t="e">
        <f>#REF!</f>
        <v>#REF!</v>
      </c>
      <c r="D41" s="128" t="e">
        <f>#REF!</f>
        <v>#REF!</v>
      </c>
      <c r="E41" s="120" t="b">
        <f>IF(OR(D41="",D$65=0),"",(D41-D$63)*E$4/#REF!)</f>
        <v>0</v>
      </c>
      <c r="F41" s="128" t="e">
        <f>#REF!</f>
        <v>#REF!</v>
      </c>
      <c r="G41" s="120" t="b">
        <f>IF(OR(F41="",F$65=0),"",(F41-F$63)*G$4/#REF!)</f>
        <v>0</v>
      </c>
      <c r="H41" s="128" t="e">
        <f>#REF!</f>
        <v>#REF!</v>
      </c>
      <c r="I41" s="120" t="b">
        <f>IF(OR(H41="",H$65=0),"",(H41-H$63)*I$4/#REF!)</f>
        <v>0</v>
      </c>
      <c r="J41" s="128" t="e">
        <f>#REF!</f>
        <v>#REF!</v>
      </c>
      <c r="K41" s="120" t="b">
        <f>IF(OR(J41="",J$65=0),"",(J41-J$63)*K$4/#REF!)</f>
        <v>0</v>
      </c>
      <c r="L41" s="128" t="e">
        <f>#REF!</f>
        <v>#REF!</v>
      </c>
      <c r="M41" s="120" t="b">
        <f>IF(OR(L41="",L$65=0),"",(L41-L$63)*M$4/#REF!)</f>
        <v>0</v>
      </c>
      <c r="N41" s="156" t="e">
        <f>A41</f>
        <v>#REF!</v>
      </c>
      <c r="O41" s="130" t="b">
        <f>IF(#REF!&gt;0,#REF!,"")</f>
        <v>0</v>
      </c>
      <c r="P41" s="120" t="b">
        <f>IF(OR(O41="",O$65=0),"",(O41-O$63)*P$4/#REF!)</f>
        <v>0</v>
      </c>
      <c r="Q41" s="130" t="b">
        <f>IF(#REF!&gt;0,#REF!,"")</f>
        <v>0</v>
      </c>
      <c r="R41" s="120" t="b">
        <f>IF(OR(Q41="",Q$65=0),"",(Q41-Q$63)*R$4/#REF!)</f>
        <v>0</v>
      </c>
      <c r="S41" s="130" t="b">
        <f>IF(#REF!&gt;0,#REF!,"")</f>
        <v>0</v>
      </c>
      <c r="T41" s="120" t="b">
        <f>IF(OR(S41="",S$65=0),"",(S41-S$63)*T$4/#REF!)</f>
        <v>0</v>
      </c>
      <c r="U41" s="130" t="b">
        <f>IF(#REF!&gt;0,#REF!,"")</f>
        <v>0</v>
      </c>
      <c r="V41" s="120" t="b">
        <f>IF(OR(U41="",U$65=0),"",(U41-U$63)*V$4/#REF!)</f>
        <v>0</v>
      </c>
      <c r="W41" s="130" t="b">
        <f>IF(#REF!&gt;0,#REF!,"")</f>
        <v>0</v>
      </c>
      <c r="X41" s="120" t="b">
        <f>IF(OR(W41="",W$65=0),"",(W41-W$63)*X$4/#REF!)</f>
        <v>0</v>
      </c>
      <c r="Y41" s="130" t="b">
        <f>IF(#REF!&gt;0,#REF!,"")</f>
        <v>0</v>
      </c>
      <c r="Z41" s="120" t="b">
        <f>IF(OR(Y41="",Y$65=0),"",(Y41-Y$63)*Z$4/#REF!)</f>
        <v>0</v>
      </c>
      <c r="AA41" s="130" t="b">
        <f>IF(#REF!&gt;0,#REF!,"")</f>
        <v>0</v>
      </c>
      <c r="AB41" s="120" t="b">
        <f>IF(OR(AA41="",AA$65=0),"",(AA41-AA$63)*AB$4/#REF!)</f>
        <v>0</v>
      </c>
      <c r="AC41" s="130" t="b">
        <f>IF(#REF!&gt;0,#REF!,"")</f>
        <v>0</v>
      </c>
      <c r="AD41" s="131" t="b">
        <f>IF(OR(AC41="",AC$65=0),"",(AC41-AC$63)*AD$4/#REF!)</f>
        <v>0</v>
      </c>
      <c r="AE41" s="129" t="e">
        <f>A41</f>
        <v>#REF!</v>
      </c>
      <c r="AF41" s="130" t="b">
        <f>IF(#REF!&gt;0,#REF!,"")</f>
        <v>0</v>
      </c>
      <c r="AG41" s="120" t="b">
        <f>IF(OR(AF41="",AF$65=0),"",(AF41-AF$63)*AG$4/#REF!)</f>
        <v>0</v>
      </c>
      <c r="AH41" s="130" t="b">
        <f>IF(#REF!&gt;0,#REF!,"")</f>
        <v>0</v>
      </c>
      <c r="AI41" s="120" t="b">
        <f>IF(OR(AH41="",AH$65=0),"",(AH41-AH$63)*AI$4/#REF!)</f>
        <v>0</v>
      </c>
      <c r="AJ41" s="130" t="b">
        <f>IF(#REF!&gt;0,#REF!,"")</f>
        <v>0</v>
      </c>
      <c r="AK41" s="114" t="b">
        <f>IF(OR(AJ41="",AJ$65=0),"",(AJ41-AJ$63)*AK$4/#REF!)</f>
        <v>0</v>
      </c>
      <c r="AL41" s="122" t="e">
        <f>E41+G41+I41+K41+M41+P41+R41+T41+V41+X41+Z41+AB41+AD41+AG41+AI41+AK41</f>
        <v>#REF!</v>
      </c>
      <c r="AM41" s="123">
        <f>IF(ISERROR(AL41),"",AL41)</f>
      </c>
      <c r="AN41" s="122">
        <f>IF(AM41&lt;&gt;"",((AM41-AM$63)*#REF!/AM$65+#REF!),"")</f>
      </c>
      <c r="AO41" s="123">
        <f>IF(AND(AN41&lt;&gt;"",ISNUMBER(C41)),IF(C41&lt;#REF!,AN41*(1-#REF!/100),AN41),AN41)</f>
      </c>
      <c r="AP41" s="124">
        <f>IF(AO41&lt;&gt;"",(AO41-$AO$63)*#REF!/AO$65+#REF!,"")</f>
      </c>
    </row>
    <row r="42" spans="1:42" ht="15" customHeight="1">
      <c r="A42" s="125" t="e">
        <f>#REF!</f>
        <v>#REF!</v>
      </c>
      <c r="B42" s="126" t="e">
        <f>#REF!</f>
        <v>#REF!</v>
      </c>
      <c r="C42" s="127" t="e">
        <f>#REF!</f>
        <v>#REF!</v>
      </c>
      <c r="D42" s="128" t="e">
        <f>#REF!</f>
        <v>#REF!</v>
      </c>
      <c r="E42" s="120" t="b">
        <f>IF(OR(D42="",D$65=0),"",(D42-D$63)*E$4/#REF!)</f>
        <v>0</v>
      </c>
      <c r="F42" s="128" t="e">
        <f>#REF!</f>
        <v>#REF!</v>
      </c>
      <c r="G42" s="120" t="b">
        <f>IF(OR(F42="",F$65=0),"",(F42-F$63)*G$4/#REF!)</f>
        <v>0</v>
      </c>
      <c r="H42" s="128" t="e">
        <f>#REF!</f>
        <v>#REF!</v>
      </c>
      <c r="I42" s="120" t="b">
        <f>IF(OR(H42="",H$65=0),"",(H42-H$63)*I$4/#REF!)</f>
        <v>0</v>
      </c>
      <c r="J42" s="128" t="e">
        <f>#REF!</f>
        <v>#REF!</v>
      </c>
      <c r="K42" s="120" t="b">
        <f>IF(OR(J42="",J$65=0),"",(J42-J$63)*K$4/#REF!)</f>
        <v>0</v>
      </c>
      <c r="L42" s="128" t="e">
        <f>#REF!</f>
        <v>#REF!</v>
      </c>
      <c r="M42" s="120" t="b">
        <f>IF(OR(L42="",L$65=0),"",(L42-L$63)*M$4/#REF!)</f>
        <v>0</v>
      </c>
      <c r="N42" s="156" t="e">
        <f>A42</f>
        <v>#REF!</v>
      </c>
      <c r="O42" s="130" t="b">
        <f>IF(#REF!&gt;0,#REF!,"")</f>
        <v>0</v>
      </c>
      <c r="P42" s="120" t="b">
        <f>IF(OR(O42="",O$65=0),"",(O42-O$63)*P$4/#REF!)</f>
        <v>0</v>
      </c>
      <c r="Q42" s="130" t="b">
        <f>IF(#REF!&gt;0,#REF!,"")</f>
        <v>0</v>
      </c>
      <c r="R42" s="120" t="b">
        <f>IF(OR(Q42="",Q$65=0),"",(Q42-Q$63)*R$4/#REF!)</f>
        <v>0</v>
      </c>
      <c r="S42" s="130" t="b">
        <f>IF(#REF!&gt;0,#REF!,"")</f>
        <v>0</v>
      </c>
      <c r="T42" s="120" t="b">
        <f>IF(OR(S42="",S$65=0),"",(S42-S$63)*T$4/#REF!)</f>
        <v>0</v>
      </c>
      <c r="U42" s="130" t="b">
        <f>IF(#REF!&gt;0,#REF!,"")</f>
        <v>0</v>
      </c>
      <c r="V42" s="120" t="b">
        <f>IF(OR(U42="",U$65=0),"",(U42-U$63)*V$4/#REF!)</f>
        <v>0</v>
      </c>
      <c r="W42" s="130" t="b">
        <f>IF(#REF!&gt;0,#REF!,"")</f>
        <v>0</v>
      </c>
      <c r="X42" s="120" t="b">
        <f>IF(OR(W42="",W$65=0),"",(W42-W$63)*X$4/#REF!)</f>
        <v>0</v>
      </c>
      <c r="Y42" s="130" t="b">
        <f>IF(#REF!&gt;0,#REF!,"")</f>
        <v>0</v>
      </c>
      <c r="Z42" s="120" t="b">
        <f>IF(OR(Y42="",Y$65=0),"",(Y42-Y$63)*Z$4/#REF!)</f>
        <v>0</v>
      </c>
      <c r="AA42" s="130" t="b">
        <f>IF(#REF!&gt;0,#REF!,"")</f>
        <v>0</v>
      </c>
      <c r="AB42" s="120" t="b">
        <f>IF(OR(AA42="",AA$65=0),"",(AA42-AA$63)*AB$4/#REF!)</f>
        <v>0</v>
      </c>
      <c r="AC42" s="130" t="b">
        <f>IF(#REF!&gt;0,#REF!,"")</f>
        <v>0</v>
      </c>
      <c r="AD42" s="131" t="b">
        <f>IF(OR(AC42="",AC$65=0),"",(AC42-AC$63)*AD$4/#REF!)</f>
        <v>0</v>
      </c>
      <c r="AE42" s="129" t="e">
        <f>A42</f>
        <v>#REF!</v>
      </c>
      <c r="AF42" s="130" t="b">
        <f>IF(#REF!&gt;0,#REF!,"")</f>
        <v>0</v>
      </c>
      <c r="AG42" s="120" t="b">
        <f>IF(OR(AF42="",AF$65=0),"",(AF42-AF$63)*AG$4/#REF!)</f>
        <v>0</v>
      </c>
      <c r="AH42" s="130" t="b">
        <f>IF(#REF!&gt;0,#REF!,"")</f>
        <v>0</v>
      </c>
      <c r="AI42" s="120" t="b">
        <f>IF(OR(AH42="",AH$65=0),"",(AH42-AH$63)*AI$4/#REF!)</f>
        <v>0</v>
      </c>
      <c r="AJ42" s="130" t="b">
        <f>IF(#REF!&gt;0,#REF!,"")</f>
        <v>0</v>
      </c>
      <c r="AK42" s="114" t="b">
        <f>IF(OR(AJ42="",AJ$65=0),"",(AJ42-AJ$63)*AK$4/#REF!)</f>
        <v>0</v>
      </c>
      <c r="AL42" s="122" t="e">
        <f>E42+G42+I42+K42+M42+P42+R42+T42+V42+X42+Z42+AB42+AD42+AG42+AI42+AK42</f>
        <v>#REF!</v>
      </c>
      <c r="AM42" s="123">
        <f>IF(ISERROR(AL42),"",AL42)</f>
      </c>
      <c r="AN42" s="122">
        <f>IF(AM42&lt;&gt;"",((AM42-AM$63)*#REF!/AM$65+#REF!),"")</f>
      </c>
      <c r="AO42" s="123">
        <f>IF(AND(AN42&lt;&gt;"",ISNUMBER(C42)),IF(C42&lt;#REF!,AN42*(1-#REF!/100),AN42),AN42)</f>
      </c>
      <c r="AP42" s="124">
        <f>IF(AO42&lt;&gt;"",(AO42-$AO$63)*#REF!/AO$65+#REF!,"")</f>
      </c>
    </row>
    <row r="43" spans="1:42" ht="15" customHeight="1">
      <c r="A43" s="125" t="e">
        <f>#REF!</f>
        <v>#REF!</v>
      </c>
      <c r="B43" s="126" t="e">
        <f>#REF!</f>
        <v>#REF!</v>
      </c>
      <c r="C43" s="127" t="e">
        <f>#REF!</f>
        <v>#REF!</v>
      </c>
      <c r="D43" s="128" t="e">
        <f>#REF!</f>
        <v>#REF!</v>
      </c>
      <c r="E43" s="120" t="b">
        <f>IF(OR(D43="",D$65=0),"",(D43-D$63)*E$4/#REF!)</f>
        <v>0</v>
      </c>
      <c r="F43" s="128" t="e">
        <f>#REF!</f>
        <v>#REF!</v>
      </c>
      <c r="G43" s="120" t="b">
        <f>IF(OR(F43="",F$65=0),"",(F43-F$63)*G$4/#REF!)</f>
        <v>0</v>
      </c>
      <c r="H43" s="128" t="e">
        <f>#REF!</f>
        <v>#REF!</v>
      </c>
      <c r="I43" s="120" t="b">
        <f>IF(OR(H43="",H$65=0),"",(H43-H$63)*I$4/#REF!)</f>
        <v>0</v>
      </c>
      <c r="J43" s="128" t="e">
        <f>#REF!</f>
        <v>#REF!</v>
      </c>
      <c r="K43" s="120" t="b">
        <f>IF(OR(J43="",J$65=0),"",(J43-J$63)*K$4/#REF!)</f>
        <v>0</v>
      </c>
      <c r="L43" s="128" t="e">
        <f>#REF!</f>
        <v>#REF!</v>
      </c>
      <c r="M43" s="120" t="b">
        <f>IF(OR(L43="",L$65=0),"",(L43-L$63)*M$4/#REF!)</f>
        <v>0</v>
      </c>
      <c r="N43" s="156" t="e">
        <f>A43</f>
        <v>#REF!</v>
      </c>
      <c r="O43" s="130" t="b">
        <f>IF(#REF!&gt;0,#REF!,"")</f>
        <v>0</v>
      </c>
      <c r="P43" s="120" t="b">
        <f>IF(OR(O43="",O$65=0),"",(O43-O$63)*P$4/#REF!)</f>
        <v>0</v>
      </c>
      <c r="Q43" s="130" t="b">
        <f>IF(#REF!&gt;0,#REF!,"")</f>
        <v>0</v>
      </c>
      <c r="R43" s="120" t="b">
        <f>IF(OR(Q43="",Q$65=0),"",(Q43-Q$63)*R$4/#REF!)</f>
        <v>0</v>
      </c>
      <c r="S43" s="130" t="b">
        <f>IF(#REF!&gt;0,#REF!,"")</f>
        <v>0</v>
      </c>
      <c r="T43" s="120" t="b">
        <f>IF(OR(S43="",S$65=0),"",(S43-S$63)*T$4/#REF!)</f>
        <v>0</v>
      </c>
      <c r="U43" s="130" t="b">
        <f>IF(#REF!&gt;0,#REF!,"")</f>
        <v>0</v>
      </c>
      <c r="V43" s="120" t="b">
        <f>IF(OR(U43="",U$65=0),"",(U43-U$63)*V$4/#REF!)</f>
        <v>0</v>
      </c>
      <c r="W43" s="130" t="b">
        <f>IF(#REF!&gt;0,#REF!,"")</f>
        <v>0</v>
      </c>
      <c r="X43" s="120" t="b">
        <f>IF(OR(W43="",W$65=0),"",(W43-W$63)*X$4/#REF!)</f>
        <v>0</v>
      </c>
      <c r="Y43" s="130" t="b">
        <f>IF(#REF!&gt;0,#REF!,"")</f>
        <v>0</v>
      </c>
      <c r="Z43" s="120" t="b">
        <f>IF(OR(Y43="",Y$65=0),"",(Y43-Y$63)*Z$4/#REF!)</f>
        <v>0</v>
      </c>
      <c r="AA43" s="130" t="b">
        <f>IF(#REF!&gt;0,#REF!,"")</f>
        <v>0</v>
      </c>
      <c r="AB43" s="120" t="b">
        <f>IF(OR(AA43="",AA$65=0),"",(AA43-AA$63)*AB$4/#REF!)</f>
        <v>0</v>
      </c>
      <c r="AC43" s="130" t="b">
        <f>IF(#REF!&gt;0,#REF!,"")</f>
        <v>0</v>
      </c>
      <c r="AD43" s="131" t="b">
        <f>IF(OR(AC43="",AC$65=0),"",(AC43-AC$63)*AD$4/#REF!)</f>
        <v>0</v>
      </c>
      <c r="AE43" s="129" t="e">
        <f>A43</f>
        <v>#REF!</v>
      </c>
      <c r="AF43" s="130" t="b">
        <f>IF(#REF!&gt;0,#REF!,"")</f>
        <v>0</v>
      </c>
      <c r="AG43" s="120" t="b">
        <f>IF(OR(AF43="",AF$65=0),"",(AF43-AF$63)*AG$4/#REF!)</f>
        <v>0</v>
      </c>
      <c r="AH43" s="130" t="b">
        <f>IF(#REF!&gt;0,#REF!,"")</f>
        <v>0</v>
      </c>
      <c r="AI43" s="120" t="b">
        <f>IF(OR(AH43="",AH$65=0),"",(AH43-AH$63)*AI$4/#REF!)</f>
        <v>0</v>
      </c>
      <c r="AJ43" s="130" t="b">
        <f>IF(#REF!&gt;0,#REF!,"")</f>
        <v>0</v>
      </c>
      <c r="AK43" s="114" t="b">
        <f>IF(OR(AJ43="",AJ$65=0),"",(AJ43-AJ$63)*AK$4/#REF!)</f>
        <v>0</v>
      </c>
      <c r="AL43" s="122" t="e">
        <f>E43+G43+I43+K43+M43+P43+R43+T43+V43+X43+Z43+AB43+AD43+AG43+AI43+AK43</f>
        <v>#REF!</v>
      </c>
      <c r="AM43" s="123">
        <f>IF(ISERROR(AL43),"",AL43)</f>
      </c>
      <c r="AN43" s="122">
        <f>IF(AM43&lt;&gt;"",((AM43-AM$63)*#REF!/AM$65+#REF!),"")</f>
      </c>
      <c r="AO43" s="123">
        <f>IF(AND(AN43&lt;&gt;"",ISNUMBER(C43)),IF(C43&lt;#REF!,AN43*(1-#REF!/100),AN43),AN43)</f>
      </c>
      <c r="AP43" s="124">
        <f>IF(AO43&lt;&gt;"",(AO43-$AO$63)*#REF!/AO$65+#REF!,"")</f>
      </c>
    </row>
    <row r="44" spans="1:42" ht="15" customHeight="1">
      <c r="A44" s="125" t="e">
        <f>#REF!</f>
        <v>#REF!</v>
      </c>
      <c r="B44" s="126" t="e">
        <f>#REF!</f>
        <v>#REF!</v>
      </c>
      <c r="C44" s="127" t="e">
        <f>#REF!</f>
        <v>#REF!</v>
      </c>
      <c r="D44" s="128" t="e">
        <f>#REF!</f>
        <v>#REF!</v>
      </c>
      <c r="E44" s="120" t="b">
        <f>IF(OR(D44="",D$65=0),"",(D44-D$63)*E$4/#REF!)</f>
        <v>0</v>
      </c>
      <c r="F44" s="128" t="e">
        <f>#REF!</f>
        <v>#REF!</v>
      </c>
      <c r="G44" s="120" t="b">
        <f>IF(OR(F44="",F$65=0),"",(F44-F$63)*G$4/#REF!)</f>
        <v>0</v>
      </c>
      <c r="H44" s="128" t="e">
        <f>#REF!</f>
        <v>#REF!</v>
      </c>
      <c r="I44" s="120" t="b">
        <f>IF(OR(H44="",H$65=0),"",(H44-H$63)*I$4/#REF!)</f>
        <v>0</v>
      </c>
      <c r="J44" s="128" t="e">
        <f>#REF!</f>
        <v>#REF!</v>
      </c>
      <c r="K44" s="120" t="b">
        <f>IF(OR(J44="",J$65=0),"",(J44-J$63)*K$4/#REF!)</f>
        <v>0</v>
      </c>
      <c r="L44" s="128" t="e">
        <f>#REF!</f>
        <v>#REF!</v>
      </c>
      <c r="M44" s="120" t="b">
        <f>IF(OR(L44="",L$65=0),"",(L44-L$63)*M$4/#REF!)</f>
        <v>0</v>
      </c>
      <c r="N44" s="156" t="e">
        <f>A44</f>
        <v>#REF!</v>
      </c>
      <c r="O44" s="130" t="b">
        <f>IF(#REF!&gt;0,#REF!,"")</f>
        <v>0</v>
      </c>
      <c r="P44" s="120" t="b">
        <f>IF(OR(O44="",O$65=0),"",(O44-O$63)*P$4/#REF!)</f>
        <v>0</v>
      </c>
      <c r="Q44" s="130" t="b">
        <f>IF(#REF!&gt;0,#REF!,"")</f>
        <v>0</v>
      </c>
      <c r="R44" s="120" t="b">
        <f>IF(OR(Q44="",Q$65=0),"",(Q44-Q$63)*R$4/#REF!)</f>
        <v>0</v>
      </c>
      <c r="S44" s="130" t="b">
        <f>IF(#REF!&gt;0,#REF!,"")</f>
        <v>0</v>
      </c>
      <c r="T44" s="120" t="b">
        <f>IF(OR(S44="",S$65=0),"",(S44-S$63)*T$4/#REF!)</f>
        <v>0</v>
      </c>
      <c r="U44" s="130" t="b">
        <f>IF(#REF!&gt;0,#REF!,"")</f>
        <v>0</v>
      </c>
      <c r="V44" s="120" t="b">
        <f>IF(OR(U44="",U$65=0),"",(U44-U$63)*V$4/#REF!)</f>
        <v>0</v>
      </c>
      <c r="W44" s="130" t="b">
        <f>IF(#REF!&gt;0,#REF!,"")</f>
        <v>0</v>
      </c>
      <c r="X44" s="120" t="b">
        <f>IF(OR(W44="",W$65=0),"",(W44-W$63)*X$4/#REF!)</f>
        <v>0</v>
      </c>
      <c r="Y44" s="130" t="b">
        <f>IF(#REF!&gt;0,#REF!,"")</f>
        <v>0</v>
      </c>
      <c r="Z44" s="120" t="b">
        <f>IF(OR(Y44="",Y$65=0),"",(Y44-Y$63)*Z$4/#REF!)</f>
        <v>0</v>
      </c>
      <c r="AA44" s="130" t="b">
        <f>IF(#REF!&gt;0,#REF!,"")</f>
        <v>0</v>
      </c>
      <c r="AB44" s="120" t="b">
        <f>IF(OR(AA44="",AA$65=0),"",(AA44-AA$63)*AB$4/#REF!)</f>
        <v>0</v>
      </c>
      <c r="AC44" s="130" t="b">
        <f>IF(#REF!&gt;0,#REF!,"")</f>
        <v>0</v>
      </c>
      <c r="AD44" s="131" t="b">
        <f>IF(OR(AC44="",AC$65=0),"",(AC44-AC$63)*AD$4/#REF!)</f>
        <v>0</v>
      </c>
      <c r="AE44" s="129" t="e">
        <f>A44</f>
        <v>#REF!</v>
      </c>
      <c r="AF44" s="130" t="b">
        <f>IF(#REF!&gt;0,#REF!,"")</f>
        <v>0</v>
      </c>
      <c r="AG44" s="120" t="b">
        <f>IF(OR(AF44="",AF$65=0),"",(AF44-AF$63)*AG$4/#REF!)</f>
        <v>0</v>
      </c>
      <c r="AH44" s="130" t="b">
        <f>IF(#REF!&gt;0,#REF!,"")</f>
        <v>0</v>
      </c>
      <c r="AI44" s="120" t="b">
        <f>IF(OR(AH44="",AH$65=0),"",(AH44-AH$63)*AI$4/#REF!)</f>
        <v>0</v>
      </c>
      <c r="AJ44" s="130" t="b">
        <f>IF(#REF!&gt;0,#REF!,"")</f>
        <v>0</v>
      </c>
      <c r="AK44" s="114" t="b">
        <f>IF(OR(AJ44="",AJ$65=0),"",(AJ44-AJ$63)*AK$4/#REF!)</f>
        <v>0</v>
      </c>
      <c r="AL44" s="122" t="e">
        <f>E44+G44+I44+K44+M44+P44+R44+T44+V44+X44+Z44+AB44+AD44+AG44+AI44+AK44</f>
        <v>#REF!</v>
      </c>
      <c r="AM44" s="123">
        <f>IF(ISERROR(AL44),"",AL44)</f>
      </c>
      <c r="AN44" s="122">
        <f>IF(AM44&lt;&gt;"",((AM44-AM$63)*#REF!/AM$65+#REF!),"")</f>
      </c>
      <c r="AO44" s="123">
        <f>IF(AND(AN44&lt;&gt;"",ISNUMBER(C44)),IF(C44&lt;#REF!,AN44*(1-#REF!/100),AN44),AN44)</f>
      </c>
      <c r="AP44" s="124">
        <f>IF(AO44&lt;&gt;"",(AO44-$AO$63)*#REF!/AO$65+#REF!,"")</f>
      </c>
    </row>
    <row r="45" spans="1:42" ht="15" customHeight="1">
      <c r="A45" s="125" t="e">
        <f>#REF!</f>
        <v>#REF!</v>
      </c>
      <c r="B45" s="126" t="e">
        <f>#REF!</f>
        <v>#REF!</v>
      </c>
      <c r="C45" s="127" t="e">
        <f>#REF!</f>
        <v>#REF!</v>
      </c>
      <c r="D45" s="128" t="e">
        <f>#REF!</f>
        <v>#REF!</v>
      </c>
      <c r="E45" s="120" t="b">
        <f>IF(OR(D45="",D$65=0),"",(D45-D$63)*E$4/#REF!)</f>
        <v>0</v>
      </c>
      <c r="F45" s="128" t="e">
        <f>#REF!</f>
        <v>#REF!</v>
      </c>
      <c r="G45" s="120" t="b">
        <f>IF(OR(F45="",F$65=0),"",(F45-F$63)*G$4/#REF!)</f>
        <v>0</v>
      </c>
      <c r="H45" s="128" t="e">
        <f>#REF!</f>
        <v>#REF!</v>
      </c>
      <c r="I45" s="120" t="b">
        <f>IF(OR(H45="",H$65=0),"",(H45-H$63)*I$4/#REF!)</f>
        <v>0</v>
      </c>
      <c r="J45" s="128" t="e">
        <f>#REF!</f>
        <v>#REF!</v>
      </c>
      <c r="K45" s="120" t="b">
        <f>IF(OR(J45="",J$65=0),"",(J45-J$63)*K$4/#REF!)</f>
        <v>0</v>
      </c>
      <c r="L45" s="128" t="e">
        <f>#REF!</f>
        <v>#REF!</v>
      </c>
      <c r="M45" s="120" t="b">
        <f>IF(OR(L45="",L$65=0),"",(L45-L$63)*M$4/#REF!)</f>
        <v>0</v>
      </c>
      <c r="N45" s="156" t="e">
        <f>A45</f>
        <v>#REF!</v>
      </c>
      <c r="O45" s="130" t="b">
        <f>IF(#REF!&gt;0,#REF!,"")</f>
        <v>0</v>
      </c>
      <c r="P45" s="120" t="b">
        <f>IF(OR(O45="",O$65=0),"",(O45-O$63)*P$4/#REF!)</f>
        <v>0</v>
      </c>
      <c r="Q45" s="130" t="b">
        <f>IF(#REF!&gt;0,#REF!,"")</f>
        <v>0</v>
      </c>
      <c r="R45" s="120" t="b">
        <f>IF(OR(Q45="",Q$65=0),"",(Q45-Q$63)*R$4/#REF!)</f>
        <v>0</v>
      </c>
      <c r="S45" s="130" t="b">
        <f>IF(#REF!&gt;0,#REF!,"")</f>
        <v>0</v>
      </c>
      <c r="T45" s="120" t="b">
        <f>IF(OR(S45="",S$65=0),"",(S45-S$63)*T$4/#REF!)</f>
        <v>0</v>
      </c>
      <c r="U45" s="130" t="b">
        <f>IF(#REF!&gt;0,#REF!,"")</f>
        <v>0</v>
      </c>
      <c r="V45" s="120" t="b">
        <f>IF(OR(U45="",U$65=0),"",(U45-U$63)*V$4/#REF!)</f>
        <v>0</v>
      </c>
      <c r="W45" s="130" t="b">
        <f>IF(#REF!&gt;0,#REF!,"")</f>
        <v>0</v>
      </c>
      <c r="X45" s="120" t="b">
        <f>IF(OR(W45="",W$65=0),"",(W45-W$63)*X$4/#REF!)</f>
        <v>0</v>
      </c>
      <c r="Y45" s="130" t="b">
        <f>IF(#REF!&gt;0,#REF!,"")</f>
        <v>0</v>
      </c>
      <c r="Z45" s="120" t="b">
        <f>IF(OR(Y45="",Y$65=0),"",(Y45-Y$63)*Z$4/#REF!)</f>
        <v>0</v>
      </c>
      <c r="AA45" s="130" t="b">
        <f>IF(#REF!&gt;0,#REF!,"")</f>
        <v>0</v>
      </c>
      <c r="AB45" s="120" t="b">
        <f>IF(OR(AA45="",AA$65=0),"",(AA45-AA$63)*AB$4/#REF!)</f>
        <v>0</v>
      </c>
      <c r="AC45" s="130" t="b">
        <f>IF(#REF!&gt;0,#REF!,"")</f>
        <v>0</v>
      </c>
      <c r="AD45" s="131" t="b">
        <f>IF(OR(AC45="",AC$65=0),"",(AC45-AC$63)*AD$4/#REF!)</f>
        <v>0</v>
      </c>
      <c r="AE45" s="129" t="e">
        <f>A45</f>
        <v>#REF!</v>
      </c>
      <c r="AF45" s="130" t="b">
        <f>IF(#REF!&gt;0,#REF!,"")</f>
        <v>0</v>
      </c>
      <c r="AG45" s="120" t="b">
        <f>IF(OR(AF45="",AF$65=0),"",(AF45-AF$63)*AG$4/#REF!)</f>
        <v>0</v>
      </c>
      <c r="AH45" s="130" t="b">
        <f>IF(#REF!&gt;0,#REF!,"")</f>
        <v>0</v>
      </c>
      <c r="AI45" s="120" t="b">
        <f>IF(OR(AH45="",AH$65=0),"",(AH45-AH$63)*AI$4/#REF!)</f>
        <v>0</v>
      </c>
      <c r="AJ45" s="130" t="b">
        <f>IF(#REF!&gt;0,#REF!,"")</f>
        <v>0</v>
      </c>
      <c r="AK45" s="114" t="b">
        <f>IF(OR(AJ45="",AJ$65=0),"",(AJ45-AJ$63)*AK$4/#REF!)</f>
        <v>0</v>
      </c>
      <c r="AL45" s="122" t="e">
        <f>E45+G45+I45+K45+M45+P45+R45+T45+V45+X45+Z45+AB45+AD45+AG45+AI45+AK45</f>
        <v>#REF!</v>
      </c>
      <c r="AM45" s="123">
        <f>IF(ISERROR(AL45),"",AL45)</f>
      </c>
      <c r="AN45" s="122">
        <f>IF(AM45&lt;&gt;"",((AM45-AM$63)*#REF!/AM$65+#REF!),"")</f>
      </c>
      <c r="AO45" s="123">
        <f>IF(AND(AN45&lt;&gt;"",ISNUMBER(C45)),IF(C45&lt;#REF!,AN45*(1-#REF!/100),AN45),AN45)</f>
      </c>
      <c r="AP45" s="124">
        <f>IF(AO45&lt;&gt;"",(AO45-$AO$63)*#REF!/AO$65+#REF!,"")</f>
      </c>
    </row>
    <row r="46" spans="1:42" ht="15" customHeight="1">
      <c r="A46" s="125" t="e">
        <f>#REF!</f>
        <v>#REF!</v>
      </c>
      <c r="B46" s="126" t="e">
        <f>#REF!</f>
        <v>#REF!</v>
      </c>
      <c r="C46" s="127" t="e">
        <f>#REF!</f>
        <v>#REF!</v>
      </c>
      <c r="D46" s="128" t="e">
        <f>#REF!</f>
        <v>#REF!</v>
      </c>
      <c r="E46" s="120" t="b">
        <f>IF(OR(D46="",D$65=0),"",(D46-D$63)*E$4/#REF!)</f>
        <v>0</v>
      </c>
      <c r="F46" s="128" t="e">
        <f>#REF!</f>
        <v>#REF!</v>
      </c>
      <c r="G46" s="120" t="b">
        <f>IF(OR(F46="",F$65=0),"",(F46-F$63)*G$4/#REF!)</f>
        <v>0</v>
      </c>
      <c r="H46" s="128" t="e">
        <f>#REF!</f>
        <v>#REF!</v>
      </c>
      <c r="I46" s="120" t="b">
        <f>IF(OR(H46="",H$65=0),"",(H46-H$63)*I$4/#REF!)</f>
        <v>0</v>
      </c>
      <c r="J46" s="128" t="e">
        <f>#REF!</f>
        <v>#REF!</v>
      </c>
      <c r="K46" s="120" t="b">
        <f>IF(OR(J46="",J$65=0),"",(J46-J$63)*K$4/#REF!)</f>
        <v>0</v>
      </c>
      <c r="L46" s="128" t="e">
        <f>#REF!</f>
        <v>#REF!</v>
      </c>
      <c r="M46" s="120" t="b">
        <f>IF(OR(L46="",L$65=0),"",(L46-L$63)*M$4/#REF!)</f>
        <v>0</v>
      </c>
      <c r="N46" s="156" t="e">
        <f>A46</f>
        <v>#REF!</v>
      </c>
      <c r="O46" s="130" t="b">
        <f>IF(#REF!&gt;0,#REF!,"")</f>
        <v>0</v>
      </c>
      <c r="P46" s="120" t="b">
        <f>IF(OR(O46="",O$65=0),"",(O46-O$63)*P$4/#REF!)</f>
        <v>0</v>
      </c>
      <c r="Q46" s="130" t="b">
        <f>IF(#REF!&gt;0,#REF!,"")</f>
        <v>0</v>
      </c>
      <c r="R46" s="120" t="b">
        <f>IF(OR(Q46="",Q$65=0),"",(Q46-Q$63)*R$4/#REF!)</f>
        <v>0</v>
      </c>
      <c r="S46" s="130" t="b">
        <f>IF(#REF!&gt;0,#REF!,"")</f>
        <v>0</v>
      </c>
      <c r="T46" s="120" t="b">
        <f>IF(OR(S46="",S$65=0),"",(S46-S$63)*T$4/#REF!)</f>
        <v>0</v>
      </c>
      <c r="U46" s="130" t="b">
        <f>IF(#REF!&gt;0,#REF!,"")</f>
        <v>0</v>
      </c>
      <c r="V46" s="120" t="b">
        <f>IF(OR(U46="",U$65=0),"",(U46-U$63)*V$4/#REF!)</f>
        <v>0</v>
      </c>
      <c r="W46" s="130" t="b">
        <f>IF(#REF!&gt;0,#REF!,"")</f>
        <v>0</v>
      </c>
      <c r="X46" s="120" t="b">
        <f>IF(OR(W46="",W$65=0),"",(W46-W$63)*X$4/#REF!)</f>
        <v>0</v>
      </c>
      <c r="Y46" s="130" t="b">
        <f>IF(#REF!&gt;0,#REF!,"")</f>
        <v>0</v>
      </c>
      <c r="Z46" s="120" t="b">
        <f>IF(OR(Y46="",Y$65=0),"",(Y46-Y$63)*Z$4/#REF!)</f>
        <v>0</v>
      </c>
      <c r="AA46" s="130" t="b">
        <f>IF(#REF!&gt;0,#REF!,"")</f>
        <v>0</v>
      </c>
      <c r="AB46" s="120" t="b">
        <f>IF(OR(AA46="",AA$65=0),"",(AA46-AA$63)*AB$4/#REF!)</f>
        <v>0</v>
      </c>
      <c r="AC46" s="130" t="b">
        <f>IF(#REF!&gt;0,#REF!,"")</f>
        <v>0</v>
      </c>
      <c r="AD46" s="131" t="b">
        <f>IF(OR(AC46="",AC$65=0),"",(AC46-AC$63)*AD$4/#REF!)</f>
        <v>0</v>
      </c>
      <c r="AE46" s="129" t="e">
        <f>A46</f>
        <v>#REF!</v>
      </c>
      <c r="AF46" s="130" t="b">
        <f>IF(#REF!&gt;0,#REF!,"")</f>
        <v>0</v>
      </c>
      <c r="AG46" s="120" t="b">
        <f>IF(OR(AF46="",AF$65=0),"",(AF46-AF$63)*AG$4/#REF!)</f>
        <v>0</v>
      </c>
      <c r="AH46" s="130" t="b">
        <f>IF(#REF!&gt;0,#REF!,"")</f>
        <v>0</v>
      </c>
      <c r="AI46" s="120" t="b">
        <f>IF(OR(AH46="",AH$65=0),"",(AH46-AH$63)*AI$4/#REF!)</f>
        <v>0</v>
      </c>
      <c r="AJ46" s="130" t="b">
        <f>IF(#REF!&gt;0,#REF!,"")</f>
        <v>0</v>
      </c>
      <c r="AK46" s="114" t="b">
        <f>IF(OR(AJ46="",AJ$65=0),"",(AJ46-AJ$63)*AK$4/#REF!)</f>
        <v>0</v>
      </c>
      <c r="AL46" s="122" t="e">
        <f>E46+G46+I46+K46+M46+P46+R46+T46+V46+X46+Z46+AB46+AD46+AG46+AI46+AK46</f>
        <v>#REF!</v>
      </c>
      <c r="AM46" s="123">
        <f>IF(ISERROR(AL46),"",AL46)</f>
      </c>
      <c r="AN46" s="122">
        <f>IF(AM46&lt;&gt;"",((AM46-AM$63)*#REF!/AM$65+#REF!),"")</f>
      </c>
      <c r="AO46" s="123">
        <f>IF(AND(AN46&lt;&gt;"",ISNUMBER(C46)),IF(C46&lt;#REF!,AN46*(1-#REF!/100),AN46),AN46)</f>
      </c>
      <c r="AP46" s="124">
        <f>IF(AO46&lt;&gt;"",(AO46-$AO$63)*#REF!/AO$65+#REF!,"")</f>
      </c>
    </row>
    <row r="47" spans="1:42" ht="15" customHeight="1">
      <c r="A47" s="125" t="e">
        <f>#REF!</f>
        <v>#REF!</v>
      </c>
      <c r="B47" s="126" t="e">
        <f>#REF!</f>
        <v>#REF!</v>
      </c>
      <c r="C47" s="127" t="e">
        <f>#REF!</f>
        <v>#REF!</v>
      </c>
      <c r="D47" s="128" t="e">
        <f>#REF!</f>
        <v>#REF!</v>
      </c>
      <c r="E47" s="120" t="b">
        <f>IF(OR(D47="",D$65=0),"",(D47-D$63)*E$4/#REF!)</f>
        <v>0</v>
      </c>
      <c r="F47" s="128" t="e">
        <f>#REF!</f>
        <v>#REF!</v>
      </c>
      <c r="G47" s="120" t="b">
        <f>IF(OR(F47="",F$65=0),"",(F47-F$63)*G$4/#REF!)</f>
        <v>0</v>
      </c>
      <c r="H47" s="128" t="e">
        <f>#REF!</f>
        <v>#REF!</v>
      </c>
      <c r="I47" s="120" t="b">
        <f>IF(OR(H47="",H$65=0),"",(H47-H$63)*I$4/#REF!)</f>
        <v>0</v>
      </c>
      <c r="J47" s="128" t="e">
        <f>#REF!</f>
        <v>#REF!</v>
      </c>
      <c r="K47" s="120" t="b">
        <f>IF(OR(J47="",J$65=0),"",(J47-J$63)*K$4/#REF!)</f>
        <v>0</v>
      </c>
      <c r="L47" s="128" t="e">
        <f>#REF!</f>
        <v>#REF!</v>
      </c>
      <c r="M47" s="120" t="b">
        <f>IF(OR(L47="",L$65=0),"",(L47-L$63)*M$4/#REF!)</f>
        <v>0</v>
      </c>
      <c r="N47" s="156" t="e">
        <f>A47</f>
        <v>#REF!</v>
      </c>
      <c r="O47" s="130" t="b">
        <f>IF(#REF!&gt;0,#REF!,"")</f>
        <v>0</v>
      </c>
      <c r="P47" s="120" t="b">
        <f>IF(OR(O47="",O$65=0),"",(O47-O$63)*P$4/#REF!)</f>
        <v>0</v>
      </c>
      <c r="Q47" s="130" t="b">
        <f>IF(#REF!&gt;0,#REF!,"")</f>
        <v>0</v>
      </c>
      <c r="R47" s="120" t="b">
        <f>IF(OR(Q47="",Q$65=0),"",(Q47-Q$63)*R$4/#REF!)</f>
        <v>0</v>
      </c>
      <c r="S47" s="130" t="b">
        <f>IF(#REF!&gt;0,#REF!,"")</f>
        <v>0</v>
      </c>
      <c r="T47" s="120" t="b">
        <f>IF(OR(S47="",S$65=0),"",(S47-S$63)*T$4/#REF!)</f>
        <v>0</v>
      </c>
      <c r="U47" s="130" t="b">
        <f>IF(#REF!&gt;0,#REF!,"")</f>
        <v>0</v>
      </c>
      <c r="V47" s="120" t="b">
        <f>IF(OR(U47="",U$65=0),"",(U47-U$63)*V$4/#REF!)</f>
        <v>0</v>
      </c>
      <c r="W47" s="130" t="b">
        <f>IF(#REF!&gt;0,#REF!,"")</f>
        <v>0</v>
      </c>
      <c r="X47" s="120" t="b">
        <f>IF(OR(W47="",W$65=0),"",(W47-W$63)*X$4/#REF!)</f>
        <v>0</v>
      </c>
      <c r="Y47" s="130" t="b">
        <f>IF(#REF!&gt;0,#REF!,"")</f>
        <v>0</v>
      </c>
      <c r="Z47" s="120" t="b">
        <f>IF(OR(Y47="",Y$65=0),"",(Y47-Y$63)*Z$4/#REF!)</f>
        <v>0</v>
      </c>
      <c r="AA47" s="130" t="b">
        <f>IF(#REF!&gt;0,#REF!,"")</f>
        <v>0</v>
      </c>
      <c r="AB47" s="120" t="b">
        <f>IF(OR(AA47="",AA$65=0),"",(AA47-AA$63)*AB$4/#REF!)</f>
        <v>0</v>
      </c>
      <c r="AC47" s="130" t="b">
        <f>IF(#REF!&gt;0,#REF!,"")</f>
        <v>0</v>
      </c>
      <c r="AD47" s="131" t="b">
        <f>IF(OR(AC47="",AC$65=0),"",(AC47-AC$63)*AD$4/#REF!)</f>
        <v>0</v>
      </c>
      <c r="AE47" s="129" t="e">
        <f>A47</f>
        <v>#REF!</v>
      </c>
      <c r="AF47" s="130" t="b">
        <f>IF(#REF!&gt;0,#REF!,"")</f>
        <v>0</v>
      </c>
      <c r="AG47" s="120" t="b">
        <f>IF(OR(AF47="",AF$65=0),"",(AF47-AF$63)*AG$4/#REF!)</f>
        <v>0</v>
      </c>
      <c r="AH47" s="130" t="b">
        <f>IF(#REF!&gt;0,#REF!,"")</f>
        <v>0</v>
      </c>
      <c r="AI47" s="120" t="b">
        <f>IF(OR(AH47="",AH$65=0),"",(AH47-AH$63)*AI$4/#REF!)</f>
        <v>0</v>
      </c>
      <c r="AJ47" s="130" t="b">
        <f>IF(#REF!&gt;0,#REF!,"")</f>
        <v>0</v>
      </c>
      <c r="AK47" s="114" t="b">
        <f>IF(OR(AJ47="",AJ$65=0),"",(AJ47-AJ$63)*AK$4/#REF!)</f>
        <v>0</v>
      </c>
      <c r="AL47" s="122" t="e">
        <f>E47+G47+I47+K47+M47+P47+R47+T47+V47+X47+Z47+AB47+AD47+AG47+AI47+AK47</f>
        <v>#REF!</v>
      </c>
      <c r="AM47" s="123">
        <f>IF(ISERROR(AL47),"",AL47)</f>
      </c>
      <c r="AN47" s="122">
        <f>IF(AM47&lt;&gt;"",((AM47-AM$63)*#REF!/AM$65+#REF!),"")</f>
      </c>
      <c r="AO47" s="123">
        <f>IF(AND(AN47&lt;&gt;"",ISNUMBER(C47)),IF(C47&lt;#REF!,AN47*(1-#REF!/100),AN47),AN47)</f>
      </c>
      <c r="AP47" s="124">
        <f>IF(AO47&lt;&gt;"",(AO47-$AO$63)*#REF!/AO$65+#REF!,"")</f>
      </c>
    </row>
    <row r="48" spans="1:42" ht="15" customHeight="1">
      <c r="A48" s="125" t="e">
        <f>#REF!</f>
        <v>#REF!</v>
      </c>
      <c r="B48" s="126" t="e">
        <f>#REF!</f>
        <v>#REF!</v>
      </c>
      <c r="C48" s="127" t="e">
        <f>#REF!</f>
        <v>#REF!</v>
      </c>
      <c r="D48" s="128" t="e">
        <f>#REF!</f>
        <v>#REF!</v>
      </c>
      <c r="E48" s="120" t="b">
        <f>IF(OR(D48="",D$65=0),"",(D48-D$63)*E$4/#REF!)</f>
        <v>0</v>
      </c>
      <c r="F48" s="128" t="e">
        <f>#REF!</f>
        <v>#REF!</v>
      </c>
      <c r="G48" s="120" t="b">
        <f>IF(OR(F48="",F$65=0),"",(F48-F$63)*G$4/#REF!)</f>
        <v>0</v>
      </c>
      <c r="H48" s="128" t="e">
        <f>#REF!</f>
        <v>#REF!</v>
      </c>
      <c r="I48" s="120" t="b">
        <f>IF(OR(H48="",H$65=0),"",(H48-H$63)*I$4/#REF!)</f>
        <v>0</v>
      </c>
      <c r="J48" s="128" t="e">
        <f>#REF!</f>
        <v>#REF!</v>
      </c>
      <c r="K48" s="120" t="b">
        <f>IF(OR(J48="",J$65=0),"",(J48-J$63)*K$4/#REF!)</f>
        <v>0</v>
      </c>
      <c r="L48" s="128" t="e">
        <f>#REF!</f>
        <v>#REF!</v>
      </c>
      <c r="M48" s="120" t="b">
        <f>IF(OR(L48="",L$65=0),"",(L48-L$63)*M$4/#REF!)</f>
        <v>0</v>
      </c>
      <c r="N48" s="156" t="e">
        <f>A48</f>
        <v>#REF!</v>
      </c>
      <c r="O48" s="130" t="b">
        <f>IF(#REF!&gt;0,#REF!,"")</f>
        <v>0</v>
      </c>
      <c r="P48" s="120" t="b">
        <f>IF(OR(O48="",O$65=0),"",(O48-O$63)*P$4/#REF!)</f>
        <v>0</v>
      </c>
      <c r="Q48" s="130" t="b">
        <f>IF(#REF!&gt;0,#REF!,"")</f>
        <v>0</v>
      </c>
      <c r="R48" s="120" t="b">
        <f>IF(OR(Q48="",Q$65=0),"",(Q48-Q$63)*R$4/#REF!)</f>
        <v>0</v>
      </c>
      <c r="S48" s="130" t="b">
        <f>IF(#REF!&gt;0,#REF!,"")</f>
        <v>0</v>
      </c>
      <c r="T48" s="120" t="b">
        <f>IF(OR(S48="",S$65=0),"",(S48-S$63)*T$4/#REF!)</f>
        <v>0</v>
      </c>
      <c r="U48" s="130" t="b">
        <f>IF(#REF!&gt;0,#REF!,"")</f>
        <v>0</v>
      </c>
      <c r="V48" s="120" t="b">
        <f>IF(OR(U48="",U$65=0),"",(U48-U$63)*V$4/#REF!)</f>
        <v>0</v>
      </c>
      <c r="W48" s="130" t="b">
        <f>IF(#REF!&gt;0,#REF!,"")</f>
        <v>0</v>
      </c>
      <c r="X48" s="120" t="b">
        <f>IF(OR(W48="",W$65=0),"",(W48-W$63)*X$4/#REF!)</f>
        <v>0</v>
      </c>
      <c r="Y48" s="130" t="b">
        <f>IF(#REF!&gt;0,#REF!,"")</f>
        <v>0</v>
      </c>
      <c r="Z48" s="120" t="b">
        <f>IF(OR(Y48="",Y$65=0),"",(Y48-Y$63)*Z$4/#REF!)</f>
        <v>0</v>
      </c>
      <c r="AA48" s="130" t="b">
        <f>IF(#REF!&gt;0,#REF!,"")</f>
        <v>0</v>
      </c>
      <c r="AB48" s="120" t="b">
        <f>IF(OR(AA48="",AA$65=0),"",(AA48-AA$63)*AB$4/#REF!)</f>
        <v>0</v>
      </c>
      <c r="AC48" s="130" t="b">
        <f>IF(#REF!&gt;0,#REF!,"")</f>
        <v>0</v>
      </c>
      <c r="AD48" s="131" t="b">
        <f>IF(OR(AC48="",AC$65=0),"",(AC48-AC$63)*AD$4/#REF!)</f>
        <v>0</v>
      </c>
      <c r="AE48" s="129" t="e">
        <f>A48</f>
        <v>#REF!</v>
      </c>
      <c r="AF48" s="130" t="b">
        <f>IF(#REF!&gt;0,#REF!,"")</f>
        <v>0</v>
      </c>
      <c r="AG48" s="120" t="b">
        <f>IF(OR(AF48="",AF$65=0),"",(AF48-AF$63)*AG$4/#REF!)</f>
        <v>0</v>
      </c>
      <c r="AH48" s="130" t="b">
        <f>IF(#REF!&gt;0,#REF!,"")</f>
        <v>0</v>
      </c>
      <c r="AI48" s="120" t="b">
        <f>IF(OR(AH48="",AH$65=0),"",(AH48-AH$63)*AI$4/#REF!)</f>
        <v>0</v>
      </c>
      <c r="AJ48" s="130" t="b">
        <f>IF(#REF!&gt;0,#REF!,"")</f>
        <v>0</v>
      </c>
      <c r="AK48" s="114" t="b">
        <f>IF(OR(AJ48="",AJ$65=0),"",(AJ48-AJ$63)*AK$4/#REF!)</f>
        <v>0</v>
      </c>
      <c r="AL48" s="122" t="e">
        <f>E48+G48+I48+K48+M48+P48+R48+T48+V48+X48+Z48+AB48+AD48+AG48+AI48+AK48</f>
        <v>#REF!</v>
      </c>
      <c r="AM48" s="123">
        <f>IF(ISERROR(AL48),"",AL48)</f>
      </c>
      <c r="AN48" s="122">
        <f>IF(AM48&lt;&gt;"",((AM48-AM$63)*#REF!/AM$65+#REF!),"")</f>
      </c>
      <c r="AO48" s="123">
        <f>IF(AND(AN48&lt;&gt;"",ISNUMBER(C48)),IF(C48&lt;#REF!,AN48*(1-#REF!/100),AN48),AN48)</f>
      </c>
      <c r="AP48" s="124">
        <f>IF(AO48&lt;&gt;"",(AO48-$AO$63)*#REF!/AO$65+#REF!,"")</f>
      </c>
    </row>
    <row r="49" spans="1:42" ht="15" customHeight="1">
      <c r="A49" s="125" t="e">
        <f>#REF!</f>
        <v>#REF!</v>
      </c>
      <c r="B49" s="126" t="e">
        <f>#REF!</f>
        <v>#REF!</v>
      </c>
      <c r="C49" s="127" t="e">
        <f>#REF!</f>
        <v>#REF!</v>
      </c>
      <c r="D49" s="128" t="e">
        <f>#REF!</f>
        <v>#REF!</v>
      </c>
      <c r="E49" s="120" t="b">
        <f>IF(OR(D49="",D$65=0),"",(D49-D$63)*E$4/#REF!)</f>
        <v>0</v>
      </c>
      <c r="F49" s="128" t="e">
        <f>#REF!</f>
        <v>#REF!</v>
      </c>
      <c r="G49" s="120" t="b">
        <f>IF(OR(F49="",F$65=0),"",(F49-F$63)*G$4/#REF!)</f>
        <v>0</v>
      </c>
      <c r="H49" s="128" t="e">
        <f>#REF!</f>
        <v>#REF!</v>
      </c>
      <c r="I49" s="120" t="b">
        <f>IF(OR(H49="",H$65=0),"",(H49-H$63)*I$4/#REF!)</f>
        <v>0</v>
      </c>
      <c r="J49" s="128" t="e">
        <f>#REF!</f>
        <v>#REF!</v>
      </c>
      <c r="K49" s="120" t="b">
        <f>IF(OR(J49="",J$65=0),"",(J49-J$63)*K$4/#REF!)</f>
        <v>0</v>
      </c>
      <c r="L49" s="128" t="e">
        <f>#REF!</f>
        <v>#REF!</v>
      </c>
      <c r="M49" s="120" t="b">
        <f>IF(OR(L49="",L$65=0),"",(L49-L$63)*M$4/#REF!)</f>
        <v>0</v>
      </c>
      <c r="N49" s="156" t="e">
        <f>A49</f>
        <v>#REF!</v>
      </c>
      <c r="O49" s="130" t="b">
        <f>IF(#REF!&gt;0,#REF!,"")</f>
        <v>0</v>
      </c>
      <c r="P49" s="120" t="b">
        <f>IF(OR(O49="",O$65=0),"",(O49-O$63)*P$4/#REF!)</f>
        <v>0</v>
      </c>
      <c r="Q49" s="130" t="b">
        <f>IF(#REF!&gt;0,#REF!,"")</f>
        <v>0</v>
      </c>
      <c r="R49" s="120" t="b">
        <f>IF(OR(Q49="",Q$65=0),"",(Q49-Q$63)*R$4/#REF!)</f>
        <v>0</v>
      </c>
      <c r="S49" s="130" t="b">
        <f>IF(#REF!&gt;0,#REF!,"")</f>
        <v>0</v>
      </c>
      <c r="T49" s="120" t="b">
        <f>IF(OR(S49="",S$65=0),"",(S49-S$63)*T$4/#REF!)</f>
        <v>0</v>
      </c>
      <c r="U49" s="130" t="b">
        <f>IF(#REF!&gt;0,#REF!,"")</f>
        <v>0</v>
      </c>
      <c r="V49" s="120" t="b">
        <f>IF(OR(U49="",U$65=0),"",(U49-U$63)*V$4/#REF!)</f>
        <v>0</v>
      </c>
      <c r="W49" s="130" t="b">
        <f>IF(#REF!&gt;0,#REF!,"")</f>
        <v>0</v>
      </c>
      <c r="X49" s="120" t="b">
        <f>IF(OR(W49="",W$65=0),"",(W49-W$63)*X$4/#REF!)</f>
        <v>0</v>
      </c>
      <c r="Y49" s="130" t="b">
        <f>IF(#REF!&gt;0,#REF!,"")</f>
        <v>0</v>
      </c>
      <c r="Z49" s="120" t="b">
        <f>IF(OR(Y49="",Y$65=0),"",(Y49-Y$63)*Z$4/#REF!)</f>
        <v>0</v>
      </c>
      <c r="AA49" s="130" t="b">
        <f>IF(#REF!&gt;0,#REF!,"")</f>
        <v>0</v>
      </c>
      <c r="AB49" s="120" t="b">
        <f>IF(OR(AA49="",AA$65=0),"",(AA49-AA$63)*AB$4/#REF!)</f>
        <v>0</v>
      </c>
      <c r="AC49" s="130" t="b">
        <f>IF(#REF!&gt;0,#REF!,"")</f>
        <v>0</v>
      </c>
      <c r="AD49" s="131" t="b">
        <f>IF(OR(AC49="",AC$65=0),"",(AC49-AC$63)*AD$4/#REF!)</f>
        <v>0</v>
      </c>
      <c r="AE49" s="129" t="e">
        <f>A49</f>
        <v>#REF!</v>
      </c>
      <c r="AF49" s="130" t="b">
        <f>IF(#REF!&gt;0,#REF!,"")</f>
        <v>0</v>
      </c>
      <c r="AG49" s="120" t="b">
        <f>IF(OR(AF49="",AF$65=0),"",(AF49-AF$63)*AG$4/#REF!)</f>
        <v>0</v>
      </c>
      <c r="AH49" s="130" t="b">
        <f>IF(#REF!&gt;0,#REF!,"")</f>
        <v>0</v>
      </c>
      <c r="AI49" s="120" t="b">
        <f>IF(OR(AH49="",AH$65=0),"",(AH49-AH$63)*AI$4/#REF!)</f>
        <v>0</v>
      </c>
      <c r="AJ49" s="130" t="b">
        <f>IF(#REF!&gt;0,#REF!,"")</f>
        <v>0</v>
      </c>
      <c r="AK49" s="114" t="b">
        <f>IF(OR(AJ49="",AJ$65=0),"",(AJ49-AJ$63)*AK$4/#REF!)</f>
        <v>0</v>
      </c>
      <c r="AL49" s="122" t="e">
        <f>E49+G49+I49+K49+M49+P49+R49+T49+V49+X49+Z49+AB49+AD49+AG49+AI49+AK49</f>
        <v>#REF!</v>
      </c>
      <c r="AM49" s="123">
        <f>IF(ISERROR(AL49),"",AL49)</f>
      </c>
      <c r="AN49" s="122">
        <f>IF(AM49&lt;&gt;"",((AM49-AM$63)*#REF!/AM$65+#REF!),"")</f>
      </c>
      <c r="AO49" s="123">
        <f>IF(AND(AN49&lt;&gt;"",ISNUMBER(C49)),IF(C49&lt;#REF!,AN49*(1-#REF!/100),AN49),AN49)</f>
      </c>
      <c r="AP49" s="124">
        <f>IF(AO49&lt;&gt;"",(AO49-$AO$63)*#REF!/AO$65+#REF!,"")</f>
      </c>
    </row>
    <row r="50" spans="1:42" ht="15" customHeight="1">
      <c r="A50" s="125" t="e">
        <f>#REF!</f>
        <v>#REF!</v>
      </c>
      <c r="B50" s="126" t="e">
        <f>#REF!</f>
        <v>#REF!</v>
      </c>
      <c r="C50" s="127" t="e">
        <f>#REF!</f>
        <v>#REF!</v>
      </c>
      <c r="D50" s="128" t="e">
        <f>#REF!</f>
        <v>#REF!</v>
      </c>
      <c r="E50" s="120" t="b">
        <f>IF(OR(D50="",D$65=0),"",(D50-D$63)*E$4/#REF!)</f>
        <v>0</v>
      </c>
      <c r="F50" s="128" t="e">
        <f>#REF!</f>
        <v>#REF!</v>
      </c>
      <c r="G50" s="120" t="b">
        <f>IF(OR(F50="",F$65=0),"",(F50-F$63)*G$4/#REF!)</f>
        <v>0</v>
      </c>
      <c r="H50" s="128" t="e">
        <f>#REF!</f>
        <v>#REF!</v>
      </c>
      <c r="I50" s="120" t="b">
        <f>IF(OR(H50="",H$65=0),"",(H50-H$63)*I$4/#REF!)</f>
        <v>0</v>
      </c>
      <c r="J50" s="128" t="e">
        <f>#REF!</f>
        <v>#REF!</v>
      </c>
      <c r="K50" s="120" t="b">
        <f>IF(OR(J50="",J$65=0),"",(J50-J$63)*K$4/#REF!)</f>
        <v>0</v>
      </c>
      <c r="L50" s="128" t="e">
        <f>#REF!</f>
        <v>#REF!</v>
      </c>
      <c r="M50" s="120" t="b">
        <f>IF(OR(L50="",L$65=0),"",(L50-L$63)*M$4/#REF!)</f>
        <v>0</v>
      </c>
      <c r="N50" s="156" t="e">
        <f>A50</f>
        <v>#REF!</v>
      </c>
      <c r="O50" s="130" t="b">
        <f>IF(#REF!&gt;0,#REF!,"")</f>
        <v>0</v>
      </c>
      <c r="P50" s="120" t="b">
        <f>IF(OR(O50="",O$65=0),"",(O50-O$63)*P$4/#REF!)</f>
        <v>0</v>
      </c>
      <c r="Q50" s="130" t="b">
        <f>IF(#REF!&gt;0,#REF!,"")</f>
        <v>0</v>
      </c>
      <c r="R50" s="120" t="b">
        <f>IF(OR(Q50="",Q$65=0),"",(Q50-Q$63)*R$4/#REF!)</f>
        <v>0</v>
      </c>
      <c r="S50" s="130" t="b">
        <f>IF(#REF!&gt;0,#REF!,"")</f>
        <v>0</v>
      </c>
      <c r="T50" s="120" t="b">
        <f>IF(OR(S50="",S$65=0),"",(S50-S$63)*T$4/#REF!)</f>
        <v>0</v>
      </c>
      <c r="U50" s="130" t="b">
        <f>IF(#REF!&gt;0,#REF!,"")</f>
        <v>0</v>
      </c>
      <c r="V50" s="120" t="b">
        <f>IF(OR(U50="",U$65=0),"",(U50-U$63)*V$4/#REF!)</f>
        <v>0</v>
      </c>
      <c r="W50" s="130" t="b">
        <f>IF(#REF!&gt;0,#REF!,"")</f>
        <v>0</v>
      </c>
      <c r="X50" s="120" t="b">
        <f>IF(OR(W50="",W$65=0),"",(W50-W$63)*X$4/#REF!)</f>
        <v>0</v>
      </c>
      <c r="Y50" s="130" t="b">
        <f>IF(#REF!&gt;0,#REF!,"")</f>
        <v>0</v>
      </c>
      <c r="Z50" s="120" t="b">
        <f>IF(OR(Y50="",Y$65=0),"",(Y50-Y$63)*Z$4/#REF!)</f>
        <v>0</v>
      </c>
      <c r="AA50" s="130" t="b">
        <f>IF(#REF!&gt;0,#REF!,"")</f>
        <v>0</v>
      </c>
      <c r="AB50" s="120" t="b">
        <f>IF(OR(AA50="",AA$65=0),"",(AA50-AA$63)*AB$4/#REF!)</f>
        <v>0</v>
      </c>
      <c r="AC50" s="130" t="b">
        <f>IF(#REF!&gt;0,#REF!,"")</f>
        <v>0</v>
      </c>
      <c r="AD50" s="131" t="b">
        <f>IF(OR(AC50="",AC$65=0),"",(AC50-AC$63)*AD$4/#REF!)</f>
        <v>0</v>
      </c>
      <c r="AE50" s="129" t="e">
        <f>A50</f>
        <v>#REF!</v>
      </c>
      <c r="AF50" s="130" t="b">
        <f>IF(#REF!&gt;0,#REF!,"")</f>
        <v>0</v>
      </c>
      <c r="AG50" s="120" t="b">
        <f>IF(OR(AF50="",AF$65=0),"",(AF50-AF$63)*AG$4/#REF!)</f>
        <v>0</v>
      </c>
      <c r="AH50" s="130" t="b">
        <f>IF(#REF!&gt;0,#REF!,"")</f>
        <v>0</v>
      </c>
      <c r="AI50" s="120" t="b">
        <f>IF(OR(AH50="",AH$65=0),"",(AH50-AH$63)*AI$4/#REF!)</f>
        <v>0</v>
      </c>
      <c r="AJ50" s="130" t="b">
        <f>IF(#REF!&gt;0,#REF!,"")</f>
        <v>0</v>
      </c>
      <c r="AK50" s="114" t="b">
        <f>IF(OR(AJ50="",AJ$65=0),"",(AJ50-AJ$63)*AK$4/#REF!)</f>
        <v>0</v>
      </c>
      <c r="AL50" s="122" t="e">
        <f>E50+G50+I50+K50+M50+P50+R50+T50+V50+X50+Z50+AB50+AD50+AG50+AI50+AK50</f>
        <v>#REF!</v>
      </c>
      <c r="AM50" s="123">
        <f>IF(ISERROR(AL50),"",AL50)</f>
      </c>
      <c r="AN50" s="122">
        <f>IF(AM50&lt;&gt;"",((AM50-AM$63)*#REF!/AM$65+#REF!),"")</f>
      </c>
      <c r="AO50" s="123">
        <f>IF(AND(AN50&lt;&gt;"",ISNUMBER(C50)),IF(C50&lt;#REF!,AN50*(1-#REF!/100),AN50),AN50)</f>
      </c>
      <c r="AP50" s="124">
        <f>IF(AO50&lt;&gt;"",(AO50-$AO$63)*#REF!/AO$65+#REF!,"")</f>
      </c>
    </row>
    <row r="51" spans="1:42" ht="15" customHeight="1">
      <c r="A51" s="125" t="e">
        <f>#REF!</f>
        <v>#REF!</v>
      </c>
      <c r="B51" s="126" t="e">
        <f>#REF!</f>
        <v>#REF!</v>
      </c>
      <c r="C51" s="127" t="e">
        <f>#REF!</f>
        <v>#REF!</v>
      </c>
      <c r="D51" s="128" t="e">
        <f>#REF!</f>
        <v>#REF!</v>
      </c>
      <c r="E51" s="120" t="b">
        <f>IF(OR(D51="",D$65=0),"",(D51-D$63)*E$4/#REF!)</f>
        <v>0</v>
      </c>
      <c r="F51" s="128" t="e">
        <f>#REF!</f>
        <v>#REF!</v>
      </c>
      <c r="G51" s="120" t="b">
        <f>IF(OR(F51="",F$65=0),"",(F51-F$63)*G$4/#REF!)</f>
        <v>0</v>
      </c>
      <c r="H51" s="128" t="e">
        <f>#REF!</f>
        <v>#REF!</v>
      </c>
      <c r="I51" s="120" t="b">
        <f>IF(OR(H51="",H$65=0),"",(H51-H$63)*I$4/#REF!)</f>
        <v>0</v>
      </c>
      <c r="J51" s="128" t="e">
        <f>#REF!</f>
        <v>#REF!</v>
      </c>
      <c r="K51" s="120" t="b">
        <f>IF(OR(J51="",J$65=0),"",(J51-J$63)*K$4/#REF!)</f>
        <v>0</v>
      </c>
      <c r="L51" s="128" t="e">
        <f>#REF!</f>
        <v>#REF!</v>
      </c>
      <c r="M51" s="120" t="b">
        <f>IF(OR(L51="",L$65=0),"",(L51-L$63)*M$4/#REF!)</f>
        <v>0</v>
      </c>
      <c r="N51" s="156" t="e">
        <f>A51</f>
        <v>#REF!</v>
      </c>
      <c r="O51" s="130" t="b">
        <f>IF(#REF!&gt;0,#REF!,"")</f>
        <v>0</v>
      </c>
      <c r="P51" s="120" t="b">
        <f>IF(OR(O51="",O$65=0),"",(O51-O$63)*P$4/#REF!)</f>
        <v>0</v>
      </c>
      <c r="Q51" s="130" t="b">
        <f>IF(#REF!&gt;0,#REF!,"")</f>
        <v>0</v>
      </c>
      <c r="R51" s="120" t="b">
        <f>IF(OR(Q51="",Q$65=0),"",(Q51-Q$63)*R$4/#REF!)</f>
        <v>0</v>
      </c>
      <c r="S51" s="130" t="b">
        <f>IF(#REF!&gt;0,#REF!,"")</f>
        <v>0</v>
      </c>
      <c r="T51" s="120" t="b">
        <f>IF(OR(S51="",S$65=0),"",(S51-S$63)*T$4/#REF!)</f>
        <v>0</v>
      </c>
      <c r="U51" s="130" t="b">
        <f>IF(#REF!&gt;0,#REF!,"")</f>
        <v>0</v>
      </c>
      <c r="V51" s="120" t="b">
        <f>IF(OR(U51="",U$65=0),"",(U51-U$63)*V$4/#REF!)</f>
        <v>0</v>
      </c>
      <c r="W51" s="130" t="b">
        <f>IF(#REF!&gt;0,#REF!,"")</f>
        <v>0</v>
      </c>
      <c r="X51" s="120" t="b">
        <f>IF(OR(W51="",W$65=0),"",(W51-W$63)*X$4/#REF!)</f>
        <v>0</v>
      </c>
      <c r="Y51" s="130" t="b">
        <f>IF(#REF!&gt;0,#REF!,"")</f>
        <v>0</v>
      </c>
      <c r="Z51" s="120" t="b">
        <f>IF(OR(Y51="",Y$65=0),"",(Y51-Y$63)*Z$4/#REF!)</f>
        <v>0</v>
      </c>
      <c r="AA51" s="130" t="b">
        <f>IF(#REF!&gt;0,#REF!,"")</f>
        <v>0</v>
      </c>
      <c r="AB51" s="120" t="b">
        <f>IF(OR(AA51="",AA$65=0),"",(AA51-AA$63)*AB$4/#REF!)</f>
        <v>0</v>
      </c>
      <c r="AC51" s="130" t="b">
        <f>IF(#REF!&gt;0,#REF!,"")</f>
        <v>0</v>
      </c>
      <c r="AD51" s="131" t="b">
        <f>IF(OR(AC51="",AC$65=0),"",(AC51-AC$63)*AD$4/#REF!)</f>
        <v>0</v>
      </c>
      <c r="AE51" s="129" t="e">
        <f>A51</f>
        <v>#REF!</v>
      </c>
      <c r="AF51" s="130" t="b">
        <f>IF(#REF!&gt;0,#REF!,"")</f>
        <v>0</v>
      </c>
      <c r="AG51" s="120" t="b">
        <f>IF(OR(AF51="",AF$65=0),"",(AF51-AF$63)*AG$4/#REF!)</f>
        <v>0</v>
      </c>
      <c r="AH51" s="130" t="b">
        <f>IF(#REF!&gt;0,#REF!,"")</f>
        <v>0</v>
      </c>
      <c r="AI51" s="120" t="b">
        <f>IF(OR(AH51="",AH$65=0),"",(AH51-AH$63)*AI$4/#REF!)</f>
        <v>0</v>
      </c>
      <c r="AJ51" s="130" t="b">
        <f>IF(#REF!&gt;0,#REF!,"")</f>
        <v>0</v>
      </c>
      <c r="AK51" s="114" t="b">
        <f>IF(OR(AJ51="",AJ$65=0),"",(AJ51-AJ$63)*AK$4/#REF!)</f>
        <v>0</v>
      </c>
      <c r="AL51" s="122" t="e">
        <f>E51+G51+I51+K51+M51+P51+R51+T51+V51+X51+Z51+AB51+AD51+AG51+AI51+AK51</f>
        <v>#REF!</v>
      </c>
      <c r="AM51" s="123">
        <f>IF(ISERROR(AL51),"",AL51)</f>
      </c>
      <c r="AN51" s="122">
        <f>IF(AM51&lt;&gt;"",((AM51-AM$63)*#REF!/AM$65+#REF!),"")</f>
      </c>
      <c r="AO51" s="123">
        <f>IF(AND(AN51&lt;&gt;"",ISNUMBER(C51)),IF(C51&lt;#REF!,AN51*(1-#REF!/100),AN51),AN51)</f>
      </c>
      <c r="AP51" s="124">
        <f>IF(AO51&lt;&gt;"",(AO51-$AO$63)*#REF!/AO$65+#REF!,"")</f>
      </c>
    </row>
    <row r="52" spans="1:42" ht="15" customHeight="1">
      <c r="A52" s="125" t="e">
        <f>#REF!</f>
        <v>#REF!</v>
      </c>
      <c r="B52" s="126" t="e">
        <f>#REF!</f>
        <v>#REF!</v>
      </c>
      <c r="C52" s="127" t="e">
        <f>#REF!</f>
        <v>#REF!</v>
      </c>
      <c r="D52" s="128" t="e">
        <f>#REF!</f>
        <v>#REF!</v>
      </c>
      <c r="E52" s="120" t="b">
        <f>IF(OR(D52="",D$65=0),"",(D52-D$63)*E$4/#REF!)</f>
        <v>0</v>
      </c>
      <c r="F52" s="128" t="e">
        <f>#REF!</f>
        <v>#REF!</v>
      </c>
      <c r="G52" s="120" t="b">
        <f>IF(OR(F52="",F$65=0),"",(F52-F$63)*G$4/#REF!)</f>
        <v>0</v>
      </c>
      <c r="H52" s="128" t="e">
        <f>#REF!</f>
        <v>#REF!</v>
      </c>
      <c r="I52" s="120" t="b">
        <f>IF(OR(H52="",H$65=0),"",(H52-H$63)*I$4/#REF!)</f>
        <v>0</v>
      </c>
      <c r="J52" s="128" t="e">
        <f>#REF!</f>
        <v>#REF!</v>
      </c>
      <c r="K52" s="120" t="b">
        <f>IF(OR(J52="",J$65=0),"",(J52-J$63)*K$4/#REF!)</f>
        <v>0</v>
      </c>
      <c r="L52" s="128" t="e">
        <f>#REF!</f>
        <v>#REF!</v>
      </c>
      <c r="M52" s="120" t="b">
        <f>IF(OR(L52="",L$65=0),"",(L52-L$63)*M$4/#REF!)</f>
        <v>0</v>
      </c>
      <c r="N52" s="156" t="e">
        <f>A52</f>
        <v>#REF!</v>
      </c>
      <c r="O52" s="130" t="b">
        <f>IF(#REF!&gt;0,#REF!,"")</f>
        <v>0</v>
      </c>
      <c r="P52" s="120" t="b">
        <f>IF(OR(O52="",O$65=0),"",(O52-O$63)*P$4/#REF!)</f>
        <v>0</v>
      </c>
      <c r="Q52" s="130" t="b">
        <f>IF(#REF!&gt;0,#REF!,"")</f>
        <v>0</v>
      </c>
      <c r="R52" s="120" t="b">
        <f>IF(OR(Q52="",Q$65=0),"",(Q52-Q$63)*R$4/#REF!)</f>
        <v>0</v>
      </c>
      <c r="S52" s="130" t="b">
        <f>IF(#REF!&gt;0,#REF!,"")</f>
        <v>0</v>
      </c>
      <c r="T52" s="120" t="b">
        <f>IF(OR(S52="",S$65=0),"",(S52-S$63)*T$4/#REF!)</f>
        <v>0</v>
      </c>
      <c r="U52" s="130" t="b">
        <f>IF(#REF!&gt;0,#REF!,"")</f>
        <v>0</v>
      </c>
      <c r="V52" s="120" t="b">
        <f>IF(OR(U52="",U$65=0),"",(U52-U$63)*V$4/#REF!)</f>
        <v>0</v>
      </c>
      <c r="W52" s="130" t="b">
        <f>IF(#REF!&gt;0,#REF!,"")</f>
        <v>0</v>
      </c>
      <c r="X52" s="120" t="b">
        <f>IF(OR(W52="",W$65=0),"",(W52-W$63)*X$4/#REF!)</f>
        <v>0</v>
      </c>
      <c r="Y52" s="130" t="b">
        <f>IF(#REF!&gt;0,#REF!,"")</f>
        <v>0</v>
      </c>
      <c r="Z52" s="120" t="b">
        <f>IF(OR(Y52="",Y$65=0),"",(Y52-Y$63)*Z$4/#REF!)</f>
        <v>0</v>
      </c>
      <c r="AA52" s="130" t="b">
        <f>IF(#REF!&gt;0,#REF!,"")</f>
        <v>0</v>
      </c>
      <c r="AB52" s="120" t="b">
        <f>IF(OR(AA52="",AA$65=0),"",(AA52-AA$63)*AB$4/#REF!)</f>
        <v>0</v>
      </c>
      <c r="AC52" s="130" t="b">
        <f>IF(#REF!&gt;0,#REF!,"")</f>
        <v>0</v>
      </c>
      <c r="AD52" s="131" t="b">
        <f>IF(OR(AC52="",AC$65=0),"",(AC52-AC$63)*AD$4/#REF!)</f>
        <v>0</v>
      </c>
      <c r="AE52" s="129" t="e">
        <f>A52</f>
        <v>#REF!</v>
      </c>
      <c r="AF52" s="130" t="b">
        <f>IF(#REF!&gt;0,#REF!,"")</f>
        <v>0</v>
      </c>
      <c r="AG52" s="120" t="b">
        <f>IF(OR(AF52="",AF$65=0),"",(AF52-AF$63)*AG$4/#REF!)</f>
        <v>0</v>
      </c>
      <c r="AH52" s="130" t="b">
        <f>IF(#REF!&gt;0,#REF!,"")</f>
        <v>0</v>
      </c>
      <c r="AI52" s="120" t="b">
        <f>IF(OR(AH52="",AH$65=0),"",(AH52-AH$63)*AI$4/#REF!)</f>
        <v>0</v>
      </c>
      <c r="AJ52" s="130" t="b">
        <f>IF(#REF!&gt;0,#REF!,"")</f>
        <v>0</v>
      </c>
      <c r="AK52" s="114" t="b">
        <f>IF(OR(AJ52="",AJ$65=0),"",(AJ52-AJ$63)*AK$4/#REF!)</f>
        <v>0</v>
      </c>
      <c r="AL52" s="122" t="e">
        <f>E52+G52+I52+K52+M52+P52+R52+T52+V52+X52+Z52+AB52+AD52+AG52+AI52+AK52</f>
        <v>#REF!</v>
      </c>
      <c r="AM52" s="123">
        <f>IF(ISERROR(AL52),"",AL52)</f>
      </c>
      <c r="AN52" s="122">
        <f>IF(AM52&lt;&gt;"",((AM52-AM$63)*#REF!/AM$65+#REF!),"")</f>
      </c>
      <c r="AO52" s="123">
        <f>IF(AND(AN52&lt;&gt;"",ISNUMBER(C52)),IF(C52&lt;#REF!,AN52*(1-#REF!/100),AN52),AN52)</f>
      </c>
      <c r="AP52" s="124">
        <f>IF(AO52&lt;&gt;"",(AO52-$AO$63)*#REF!/AO$65+#REF!,"")</f>
      </c>
    </row>
    <row r="53" spans="1:42" ht="15" customHeight="1">
      <c r="A53" s="125" t="e">
        <f>#REF!</f>
        <v>#REF!</v>
      </c>
      <c r="B53" s="126" t="e">
        <f>#REF!</f>
        <v>#REF!</v>
      </c>
      <c r="C53" s="127" t="e">
        <f>#REF!</f>
        <v>#REF!</v>
      </c>
      <c r="D53" s="128" t="e">
        <f>#REF!</f>
        <v>#REF!</v>
      </c>
      <c r="E53" s="120" t="b">
        <f>IF(OR(D53="",D$65=0),"",(D53-D$63)*E$4/#REF!)</f>
        <v>0</v>
      </c>
      <c r="F53" s="128" t="e">
        <f>#REF!</f>
        <v>#REF!</v>
      </c>
      <c r="G53" s="120" t="b">
        <f>IF(OR(F53="",F$65=0),"",(F53-F$63)*G$4/#REF!)</f>
        <v>0</v>
      </c>
      <c r="H53" s="128" t="e">
        <f>#REF!</f>
        <v>#REF!</v>
      </c>
      <c r="I53" s="120" t="b">
        <f>IF(OR(H53="",H$65=0),"",(H53-H$63)*I$4/#REF!)</f>
        <v>0</v>
      </c>
      <c r="J53" s="128" t="e">
        <f>#REF!</f>
        <v>#REF!</v>
      </c>
      <c r="K53" s="120" t="b">
        <f>IF(OR(J53="",J$65=0),"",(J53-J$63)*K$4/#REF!)</f>
        <v>0</v>
      </c>
      <c r="L53" s="128" t="e">
        <f>#REF!</f>
        <v>#REF!</v>
      </c>
      <c r="M53" s="120" t="b">
        <f>IF(OR(L53="",L$65=0),"",(L53-L$63)*M$4/#REF!)</f>
        <v>0</v>
      </c>
      <c r="N53" s="156" t="e">
        <f>A53</f>
        <v>#REF!</v>
      </c>
      <c r="O53" s="130" t="b">
        <f>IF(#REF!&gt;0,#REF!,"")</f>
        <v>0</v>
      </c>
      <c r="P53" s="120" t="b">
        <f>IF(OR(O53="",O$65=0),"",(O53-O$63)*P$4/#REF!)</f>
        <v>0</v>
      </c>
      <c r="Q53" s="130" t="b">
        <f>IF(#REF!&gt;0,#REF!,"")</f>
        <v>0</v>
      </c>
      <c r="R53" s="120" t="b">
        <f>IF(OR(Q53="",Q$65=0),"",(Q53-Q$63)*R$4/#REF!)</f>
        <v>0</v>
      </c>
      <c r="S53" s="130" t="b">
        <f>IF(#REF!&gt;0,#REF!,"")</f>
        <v>0</v>
      </c>
      <c r="T53" s="120" t="b">
        <f>IF(OR(S53="",S$65=0),"",(S53-S$63)*T$4/#REF!)</f>
        <v>0</v>
      </c>
      <c r="U53" s="130" t="b">
        <f>IF(#REF!&gt;0,#REF!,"")</f>
        <v>0</v>
      </c>
      <c r="V53" s="120" t="b">
        <f>IF(OR(U53="",U$65=0),"",(U53-U$63)*V$4/#REF!)</f>
        <v>0</v>
      </c>
      <c r="W53" s="130" t="b">
        <f>IF(#REF!&gt;0,#REF!,"")</f>
        <v>0</v>
      </c>
      <c r="X53" s="120" t="b">
        <f>IF(OR(W53="",W$65=0),"",(W53-W$63)*X$4/#REF!)</f>
        <v>0</v>
      </c>
      <c r="Y53" s="130" t="b">
        <f>IF(#REF!&gt;0,#REF!,"")</f>
        <v>0</v>
      </c>
      <c r="Z53" s="120" t="b">
        <f>IF(OR(Y53="",Y$65=0),"",(Y53-Y$63)*Z$4/#REF!)</f>
        <v>0</v>
      </c>
      <c r="AA53" s="130" t="b">
        <f>IF(#REF!&gt;0,#REF!,"")</f>
        <v>0</v>
      </c>
      <c r="AB53" s="120" t="b">
        <f>IF(OR(AA53="",AA$65=0),"",(AA53-AA$63)*AB$4/#REF!)</f>
        <v>0</v>
      </c>
      <c r="AC53" s="130" t="b">
        <f>IF(#REF!&gt;0,#REF!,"")</f>
        <v>0</v>
      </c>
      <c r="AD53" s="131" t="b">
        <f>IF(OR(AC53="",AC$65=0),"",(AC53-AC$63)*AD$4/#REF!)</f>
        <v>0</v>
      </c>
      <c r="AE53" s="129" t="e">
        <f>A53</f>
        <v>#REF!</v>
      </c>
      <c r="AF53" s="130" t="b">
        <f>IF(#REF!&gt;0,#REF!,"")</f>
        <v>0</v>
      </c>
      <c r="AG53" s="120" t="b">
        <f>IF(OR(AF53="",AF$65=0),"",(AF53-AF$63)*AG$4/#REF!)</f>
        <v>0</v>
      </c>
      <c r="AH53" s="130" t="b">
        <f>IF(#REF!&gt;0,#REF!,"")</f>
        <v>0</v>
      </c>
      <c r="AI53" s="120" t="b">
        <f>IF(OR(AH53="",AH$65=0),"",(AH53-AH$63)*AI$4/#REF!)</f>
        <v>0</v>
      </c>
      <c r="AJ53" s="130" t="b">
        <f>IF(#REF!&gt;0,#REF!,"")</f>
        <v>0</v>
      </c>
      <c r="AK53" s="114" t="b">
        <f>IF(OR(AJ53="",AJ$65=0),"",(AJ53-AJ$63)*AK$4/#REF!)</f>
        <v>0</v>
      </c>
      <c r="AL53" s="122" t="e">
        <f>E53+G53+I53+K53+M53+P53+R53+T53+V53+X53+Z53+AB53+AD53+AG53+AI53+AK53</f>
        <v>#REF!</v>
      </c>
      <c r="AM53" s="123">
        <f>IF(ISERROR(AL53),"",AL53)</f>
      </c>
      <c r="AN53" s="122">
        <f>IF(AM53&lt;&gt;"",((AM53-AM$63)*#REF!/AM$65+#REF!),"")</f>
      </c>
      <c r="AO53" s="123">
        <f>IF(AND(AN53&lt;&gt;"",ISNUMBER(C53)),IF(C53&lt;#REF!,AN53*(1-#REF!/100),AN53),AN53)</f>
      </c>
      <c r="AP53" s="124">
        <f>IF(AO53&lt;&gt;"",(AO53-$AO$63)*#REF!/AO$65+#REF!,"")</f>
      </c>
    </row>
    <row r="54" spans="1:42" ht="15" customHeight="1">
      <c r="A54" s="125" t="e">
        <f>#REF!</f>
        <v>#REF!</v>
      </c>
      <c r="B54" s="126" t="e">
        <f>#REF!</f>
        <v>#REF!</v>
      </c>
      <c r="C54" s="127" t="e">
        <f>#REF!</f>
        <v>#REF!</v>
      </c>
      <c r="D54" s="128" t="e">
        <f>#REF!</f>
        <v>#REF!</v>
      </c>
      <c r="E54" s="120" t="b">
        <f>IF(OR(D54="",D$65=0),"",(D54-D$63)*E$4/#REF!)</f>
        <v>0</v>
      </c>
      <c r="F54" s="128" t="e">
        <f>#REF!</f>
        <v>#REF!</v>
      </c>
      <c r="G54" s="120" t="b">
        <f>IF(OR(F54="",F$65=0),"",(F54-F$63)*G$4/#REF!)</f>
        <v>0</v>
      </c>
      <c r="H54" s="128" t="e">
        <f>#REF!</f>
        <v>#REF!</v>
      </c>
      <c r="I54" s="120" t="b">
        <f>IF(OR(H54="",H$65=0),"",(H54-H$63)*I$4/#REF!)</f>
        <v>0</v>
      </c>
      <c r="J54" s="128" t="e">
        <f>#REF!</f>
        <v>#REF!</v>
      </c>
      <c r="K54" s="120" t="b">
        <f>IF(OR(J54="",J$65=0),"",(J54-J$63)*K$4/#REF!)</f>
        <v>0</v>
      </c>
      <c r="L54" s="128" t="e">
        <f>#REF!</f>
        <v>#REF!</v>
      </c>
      <c r="M54" s="120" t="b">
        <f>IF(OR(L54="",L$65=0),"",(L54-L$63)*M$4/#REF!)</f>
        <v>0</v>
      </c>
      <c r="N54" s="156" t="e">
        <f>A54</f>
        <v>#REF!</v>
      </c>
      <c r="O54" s="130" t="b">
        <f>IF(#REF!&gt;0,#REF!,"")</f>
        <v>0</v>
      </c>
      <c r="P54" s="120" t="b">
        <f>IF(OR(O54="",O$65=0),"",(O54-O$63)*P$4/#REF!)</f>
        <v>0</v>
      </c>
      <c r="Q54" s="130" t="b">
        <f>IF(#REF!&gt;0,#REF!,"")</f>
        <v>0</v>
      </c>
      <c r="R54" s="120" t="b">
        <f>IF(OR(Q54="",Q$65=0),"",(Q54-Q$63)*R$4/#REF!)</f>
        <v>0</v>
      </c>
      <c r="S54" s="130" t="b">
        <f>IF(#REF!&gt;0,#REF!,"")</f>
        <v>0</v>
      </c>
      <c r="T54" s="120" t="b">
        <f>IF(OR(S54="",S$65=0),"",(S54-S$63)*T$4/#REF!)</f>
        <v>0</v>
      </c>
      <c r="U54" s="130" t="b">
        <f>IF(#REF!&gt;0,#REF!,"")</f>
        <v>0</v>
      </c>
      <c r="V54" s="120" t="b">
        <f>IF(OR(U54="",U$65=0),"",(U54-U$63)*V$4/#REF!)</f>
        <v>0</v>
      </c>
      <c r="W54" s="130" t="b">
        <f>IF(#REF!&gt;0,#REF!,"")</f>
        <v>0</v>
      </c>
      <c r="X54" s="120" t="b">
        <f>IF(OR(W54="",W$65=0),"",(W54-W$63)*X$4/#REF!)</f>
        <v>0</v>
      </c>
      <c r="Y54" s="130" t="b">
        <f>IF(#REF!&gt;0,#REF!,"")</f>
        <v>0</v>
      </c>
      <c r="Z54" s="120" t="b">
        <f>IF(OR(Y54="",Y$65=0),"",(Y54-Y$63)*Z$4/#REF!)</f>
        <v>0</v>
      </c>
      <c r="AA54" s="130" t="b">
        <f>IF(#REF!&gt;0,#REF!,"")</f>
        <v>0</v>
      </c>
      <c r="AB54" s="120" t="b">
        <f>IF(OR(AA54="",AA$65=0),"",(AA54-AA$63)*AB$4/#REF!)</f>
        <v>0</v>
      </c>
      <c r="AC54" s="130" t="b">
        <f>IF(#REF!&gt;0,#REF!,"")</f>
        <v>0</v>
      </c>
      <c r="AD54" s="131" t="b">
        <f>IF(OR(AC54="",AC$65=0),"",(AC54-AC$63)*AD$4/#REF!)</f>
        <v>0</v>
      </c>
      <c r="AE54" s="129" t="e">
        <f>A54</f>
        <v>#REF!</v>
      </c>
      <c r="AF54" s="130" t="b">
        <f>IF(#REF!&gt;0,#REF!,"")</f>
        <v>0</v>
      </c>
      <c r="AG54" s="120" t="b">
        <f>IF(OR(AF54="",AF$65=0),"",(AF54-AF$63)*AG$4/#REF!)</f>
        <v>0</v>
      </c>
      <c r="AH54" s="130" t="b">
        <f>IF(#REF!&gt;0,#REF!,"")</f>
        <v>0</v>
      </c>
      <c r="AI54" s="120" t="b">
        <f>IF(OR(AH54="",AH$65=0),"",(AH54-AH$63)*AI$4/#REF!)</f>
        <v>0</v>
      </c>
      <c r="AJ54" s="130" t="b">
        <f>IF(#REF!&gt;0,#REF!,"")</f>
        <v>0</v>
      </c>
      <c r="AK54" s="114" t="b">
        <f>IF(OR(AJ54="",AJ$65=0),"",(AJ54-AJ$63)*AK$4/#REF!)</f>
        <v>0</v>
      </c>
      <c r="AL54" s="122" t="e">
        <f>E54+G54+I54+K54+M54+P54+R54+T54+V54+X54+Z54+AB54+AD54+AG54+AI54+AK54</f>
        <v>#REF!</v>
      </c>
      <c r="AM54" s="123">
        <f>IF(ISERROR(AL54),"",AL54)</f>
      </c>
      <c r="AN54" s="122">
        <f>IF(AM54&lt;&gt;"",((AM54-AM$63)*#REF!/AM$65+#REF!),"")</f>
      </c>
      <c r="AO54" s="123">
        <f>IF(AND(AN54&lt;&gt;"",ISNUMBER(C54)),IF(C54&lt;#REF!,AN54*(1-#REF!/100),AN54),AN54)</f>
      </c>
      <c r="AP54" s="124">
        <f>IF(AO54&lt;&gt;"",(AO54-$AO$63)*#REF!/AO$65+#REF!,"")</f>
      </c>
    </row>
    <row r="55" spans="1:42" ht="15" customHeight="1">
      <c r="A55" s="125" t="e">
        <f>#REF!</f>
        <v>#REF!</v>
      </c>
      <c r="B55" s="126" t="e">
        <f>#REF!</f>
        <v>#REF!</v>
      </c>
      <c r="C55" s="127" t="e">
        <f>#REF!</f>
        <v>#REF!</v>
      </c>
      <c r="D55" s="128" t="e">
        <f>#REF!</f>
        <v>#REF!</v>
      </c>
      <c r="E55" s="120" t="b">
        <f>IF(OR(D55="",D$65=0),"",(D55-D$63)*E$4/#REF!)</f>
        <v>0</v>
      </c>
      <c r="F55" s="128" t="e">
        <f>#REF!</f>
        <v>#REF!</v>
      </c>
      <c r="G55" s="120" t="b">
        <f>IF(OR(F55="",F$65=0),"",(F55-F$63)*G$4/#REF!)</f>
        <v>0</v>
      </c>
      <c r="H55" s="128" t="e">
        <f>#REF!</f>
        <v>#REF!</v>
      </c>
      <c r="I55" s="120" t="b">
        <f>IF(OR(H55="",H$65=0),"",(H55-H$63)*I$4/#REF!)</f>
        <v>0</v>
      </c>
      <c r="J55" s="128" t="e">
        <f>#REF!</f>
        <v>#REF!</v>
      </c>
      <c r="K55" s="120" t="b">
        <f>IF(OR(J55="",J$65=0),"",(J55-J$63)*K$4/#REF!)</f>
        <v>0</v>
      </c>
      <c r="L55" s="128" t="e">
        <f>#REF!</f>
        <v>#REF!</v>
      </c>
      <c r="M55" s="120" t="b">
        <f>IF(OR(L55="",L$65=0),"",(L55-L$63)*M$4/#REF!)</f>
        <v>0</v>
      </c>
      <c r="N55" s="156" t="e">
        <f>A55</f>
        <v>#REF!</v>
      </c>
      <c r="O55" s="130" t="b">
        <f>IF(#REF!&gt;0,#REF!,"")</f>
        <v>0</v>
      </c>
      <c r="P55" s="120" t="b">
        <f>IF(OR(O55="",O$65=0),"",(O55-O$63)*P$4/#REF!)</f>
        <v>0</v>
      </c>
      <c r="Q55" s="130" t="b">
        <f>IF(#REF!&gt;0,#REF!,"")</f>
        <v>0</v>
      </c>
      <c r="R55" s="120" t="b">
        <f>IF(OR(Q55="",Q$65=0),"",(Q55-Q$63)*R$4/#REF!)</f>
        <v>0</v>
      </c>
      <c r="S55" s="130" t="b">
        <f>IF(#REF!&gt;0,#REF!,"")</f>
        <v>0</v>
      </c>
      <c r="T55" s="120" t="b">
        <f>IF(OR(S55="",S$65=0),"",(S55-S$63)*T$4/#REF!)</f>
        <v>0</v>
      </c>
      <c r="U55" s="130" t="b">
        <f>IF(#REF!&gt;0,#REF!,"")</f>
        <v>0</v>
      </c>
      <c r="V55" s="120" t="b">
        <f>IF(OR(U55="",U$65=0),"",(U55-U$63)*V$4/#REF!)</f>
        <v>0</v>
      </c>
      <c r="W55" s="130" t="b">
        <f>IF(#REF!&gt;0,#REF!,"")</f>
        <v>0</v>
      </c>
      <c r="X55" s="120" t="b">
        <f>IF(OR(W55="",W$65=0),"",(W55-W$63)*X$4/#REF!)</f>
        <v>0</v>
      </c>
      <c r="Y55" s="130" t="b">
        <f>IF(#REF!&gt;0,#REF!,"")</f>
        <v>0</v>
      </c>
      <c r="Z55" s="120" t="b">
        <f>IF(OR(Y55="",Y$65=0),"",(Y55-Y$63)*Z$4/#REF!)</f>
        <v>0</v>
      </c>
      <c r="AA55" s="130" t="b">
        <f>IF(#REF!&gt;0,#REF!,"")</f>
        <v>0</v>
      </c>
      <c r="AB55" s="120" t="b">
        <f>IF(OR(AA55="",AA$65=0),"",(AA55-AA$63)*AB$4/#REF!)</f>
        <v>0</v>
      </c>
      <c r="AC55" s="130" t="b">
        <f>IF(#REF!&gt;0,#REF!,"")</f>
        <v>0</v>
      </c>
      <c r="AD55" s="131" t="b">
        <f>IF(OR(AC55="",AC$65=0),"",(AC55-AC$63)*AD$4/#REF!)</f>
        <v>0</v>
      </c>
      <c r="AE55" s="129" t="e">
        <f>A55</f>
        <v>#REF!</v>
      </c>
      <c r="AF55" s="130" t="b">
        <f>IF(#REF!&gt;0,#REF!,"")</f>
        <v>0</v>
      </c>
      <c r="AG55" s="120" t="b">
        <f>IF(OR(AF55="",AF$65=0),"",(AF55-AF$63)*AG$4/#REF!)</f>
        <v>0</v>
      </c>
      <c r="AH55" s="130" t="b">
        <f>IF(#REF!&gt;0,#REF!,"")</f>
        <v>0</v>
      </c>
      <c r="AI55" s="120" t="b">
        <f>IF(OR(AH55="",AH$65=0),"",(AH55-AH$63)*AI$4/#REF!)</f>
        <v>0</v>
      </c>
      <c r="AJ55" s="130" t="b">
        <f>IF(#REF!&gt;0,#REF!,"")</f>
        <v>0</v>
      </c>
      <c r="AK55" s="114" t="b">
        <f>IF(OR(AJ55="",AJ$65=0),"",(AJ55-AJ$63)*AK$4/#REF!)</f>
        <v>0</v>
      </c>
      <c r="AL55" s="122" t="e">
        <f>E55+G55+I55+K55+M55+P55+R55+T55+V55+X55+Z55+AB55+AD55+AG55+AI55+AK55</f>
        <v>#REF!</v>
      </c>
      <c r="AM55" s="123">
        <f>IF(ISERROR(AL55),"",AL55)</f>
      </c>
      <c r="AN55" s="122">
        <f>IF(AM55&lt;&gt;"",((AM55-AM$63)*#REF!/AM$65+#REF!),"")</f>
      </c>
      <c r="AO55" s="123">
        <f>IF(AND(AN55&lt;&gt;"",ISNUMBER(C55)),IF(C55&lt;#REF!,AN55*(1-#REF!/100),AN55),AN55)</f>
      </c>
      <c r="AP55" s="124">
        <f>IF(AO55&lt;&gt;"",(AO55-$AO$63)*#REF!/AO$65+#REF!,"")</f>
      </c>
    </row>
    <row r="56" spans="1:42" ht="15" customHeight="1">
      <c r="A56" s="125" t="e">
        <f>#REF!</f>
        <v>#REF!</v>
      </c>
      <c r="B56" s="126" t="e">
        <f>#REF!</f>
        <v>#REF!</v>
      </c>
      <c r="C56" s="127" t="e">
        <f>#REF!</f>
        <v>#REF!</v>
      </c>
      <c r="D56" s="128" t="e">
        <f>#REF!</f>
        <v>#REF!</v>
      </c>
      <c r="E56" s="120" t="b">
        <f>IF(OR(D56="",D$65=0),"",(D56-D$63)*E$4/#REF!)</f>
        <v>0</v>
      </c>
      <c r="F56" s="128" t="e">
        <f>#REF!</f>
        <v>#REF!</v>
      </c>
      <c r="G56" s="120" t="b">
        <f>IF(OR(F56="",F$65=0),"",(F56-F$63)*G$4/#REF!)</f>
        <v>0</v>
      </c>
      <c r="H56" s="128" t="e">
        <f>#REF!</f>
        <v>#REF!</v>
      </c>
      <c r="I56" s="120" t="b">
        <f>IF(OR(H56="",H$65=0),"",(H56-H$63)*I$4/#REF!)</f>
        <v>0</v>
      </c>
      <c r="J56" s="128" t="e">
        <f>#REF!</f>
        <v>#REF!</v>
      </c>
      <c r="K56" s="120" t="b">
        <f>IF(OR(J56="",J$65=0),"",(J56-J$63)*K$4/#REF!)</f>
        <v>0</v>
      </c>
      <c r="L56" s="128" t="e">
        <f>#REF!</f>
        <v>#REF!</v>
      </c>
      <c r="M56" s="120" t="b">
        <f>IF(OR(L56="",L$65=0),"",(L56-L$63)*M$4/#REF!)</f>
        <v>0</v>
      </c>
      <c r="N56" s="156" t="e">
        <f>A56</f>
        <v>#REF!</v>
      </c>
      <c r="O56" s="130" t="b">
        <f>IF(#REF!&gt;0,#REF!,"")</f>
        <v>0</v>
      </c>
      <c r="P56" s="120" t="b">
        <f>IF(OR(O56="",O$65=0),"",(O56-O$63)*P$4/#REF!)</f>
        <v>0</v>
      </c>
      <c r="Q56" s="130" t="b">
        <f>IF(#REF!&gt;0,#REF!,"")</f>
        <v>0</v>
      </c>
      <c r="R56" s="120" t="b">
        <f>IF(OR(Q56="",Q$65=0),"",(Q56-Q$63)*R$4/#REF!)</f>
        <v>0</v>
      </c>
      <c r="S56" s="130" t="b">
        <f>IF(#REF!&gt;0,#REF!,"")</f>
        <v>0</v>
      </c>
      <c r="T56" s="120" t="b">
        <f>IF(OR(S56="",S$65=0),"",(S56-S$63)*T$4/#REF!)</f>
        <v>0</v>
      </c>
      <c r="U56" s="130" t="b">
        <f>IF(#REF!&gt;0,#REF!,"")</f>
        <v>0</v>
      </c>
      <c r="V56" s="120" t="b">
        <f>IF(OR(U56="",U$65=0),"",(U56-U$63)*V$4/#REF!)</f>
        <v>0</v>
      </c>
      <c r="W56" s="130" t="b">
        <f>IF(#REF!&gt;0,#REF!,"")</f>
        <v>0</v>
      </c>
      <c r="X56" s="120" t="b">
        <f>IF(OR(W56="",W$65=0),"",(W56-W$63)*X$4/#REF!)</f>
        <v>0</v>
      </c>
      <c r="Y56" s="130" t="b">
        <f>IF(#REF!&gt;0,#REF!,"")</f>
        <v>0</v>
      </c>
      <c r="Z56" s="120" t="b">
        <f>IF(OR(Y56="",Y$65=0),"",(Y56-Y$63)*Z$4/#REF!)</f>
        <v>0</v>
      </c>
      <c r="AA56" s="130" t="b">
        <f>IF(#REF!&gt;0,#REF!,"")</f>
        <v>0</v>
      </c>
      <c r="AB56" s="120" t="b">
        <f>IF(OR(AA56="",AA$65=0),"",(AA56-AA$63)*AB$4/#REF!)</f>
        <v>0</v>
      </c>
      <c r="AC56" s="130" t="b">
        <f>IF(#REF!&gt;0,#REF!,"")</f>
        <v>0</v>
      </c>
      <c r="AD56" s="131" t="b">
        <f>IF(OR(AC56="",AC$65=0),"",(AC56-AC$63)*AD$4/#REF!)</f>
        <v>0</v>
      </c>
      <c r="AE56" s="129" t="e">
        <f>A56</f>
        <v>#REF!</v>
      </c>
      <c r="AF56" s="130" t="b">
        <f>IF(#REF!&gt;0,#REF!,"")</f>
        <v>0</v>
      </c>
      <c r="AG56" s="120" t="b">
        <f>IF(OR(AF56="",AF$65=0),"",(AF56-AF$63)*AG$4/#REF!)</f>
        <v>0</v>
      </c>
      <c r="AH56" s="130" t="b">
        <f>IF(#REF!&gt;0,#REF!,"")</f>
        <v>0</v>
      </c>
      <c r="AI56" s="120" t="b">
        <f>IF(OR(AH56="",AH$65=0),"",(AH56-AH$63)*AI$4/#REF!)</f>
        <v>0</v>
      </c>
      <c r="AJ56" s="130" t="b">
        <f>IF(#REF!&gt;0,#REF!,"")</f>
        <v>0</v>
      </c>
      <c r="AK56" s="114" t="b">
        <f>IF(OR(AJ56="",AJ$65=0),"",(AJ56-AJ$63)*AK$4/#REF!)</f>
        <v>0</v>
      </c>
      <c r="AL56" s="122" t="e">
        <f>E56+G56+I56+K56+M56+P56+R56+T56+V56+X56+Z56+AB56+AD56+AG56+AI56+AK56</f>
        <v>#REF!</v>
      </c>
      <c r="AM56" s="123">
        <f>IF(ISERROR(AL56),"",AL56)</f>
      </c>
      <c r="AN56" s="122">
        <f>IF(AM56&lt;&gt;"",((AM56-AM$63)*#REF!/AM$65+#REF!),"")</f>
      </c>
      <c r="AO56" s="123">
        <f>IF(AND(AN56&lt;&gt;"",ISNUMBER(C56)),IF(C56&lt;#REF!,AN56*(1-#REF!/100),AN56),AN56)</f>
      </c>
      <c r="AP56" s="124">
        <f>IF(AO56&lt;&gt;"",(AO56-$AO$63)*#REF!/AO$65+#REF!,"")</f>
      </c>
    </row>
    <row r="57" spans="1:42" ht="15" customHeight="1">
      <c r="A57" s="125" t="e">
        <f>#REF!</f>
        <v>#REF!</v>
      </c>
      <c r="B57" s="126" t="e">
        <f>#REF!</f>
        <v>#REF!</v>
      </c>
      <c r="C57" s="127" t="e">
        <f>#REF!</f>
        <v>#REF!</v>
      </c>
      <c r="D57" s="128" t="e">
        <f>#REF!</f>
        <v>#REF!</v>
      </c>
      <c r="E57" s="120" t="b">
        <f>IF(OR(D57="",D$65=0),"",(D57-D$63)*E$4/#REF!)</f>
        <v>0</v>
      </c>
      <c r="F57" s="128" t="e">
        <f>#REF!</f>
        <v>#REF!</v>
      </c>
      <c r="G57" s="120" t="b">
        <f>IF(OR(F57="",F$65=0),"",(F57-F$63)*G$4/#REF!)</f>
        <v>0</v>
      </c>
      <c r="H57" s="128" t="e">
        <f>#REF!</f>
        <v>#REF!</v>
      </c>
      <c r="I57" s="120" t="b">
        <f>IF(OR(H57="",H$65=0),"",(H57-H$63)*I$4/#REF!)</f>
        <v>0</v>
      </c>
      <c r="J57" s="128" t="e">
        <f>#REF!</f>
        <v>#REF!</v>
      </c>
      <c r="K57" s="120" t="b">
        <f>IF(OR(J57="",J$65=0),"",(J57-J$63)*K$4/#REF!)</f>
        <v>0</v>
      </c>
      <c r="L57" s="128" t="e">
        <f>#REF!</f>
        <v>#REF!</v>
      </c>
      <c r="M57" s="120" t="b">
        <f>IF(OR(L57="",L$65=0),"",(L57-L$63)*M$4/#REF!)</f>
        <v>0</v>
      </c>
      <c r="N57" s="156" t="e">
        <f>A57</f>
        <v>#REF!</v>
      </c>
      <c r="O57" s="130" t="b">
        <f>IF(#REF!&gt;0,#REF!,"")</f>
        <v>0</v>
      </c>
      <c r="P57" s="120" t="b">
        <f>IF(OR(O57="",O$65=0),"",(O57-O$63)*P$4/#REF!)</f>
        <v>0</v>
      </c>
      <c r="Q57" s="130" t="b">
        <f>IF(#REF!&gt;0,#REF!,"")</f>
        <v>0</v>
      </c>
      <c r="R57" s="120" t="b">
        <f>IF(OR(Q57="",Q$65=0),"",(Q57-Q$63)*R$4/#REF!)</f>
        <v>0</v>
      </c>
      <c r="S57" s="130" t="b">
        <f>IF(#REF!&gt;0,#REF!,"")</f>
        <v>0</v>
      </c>
      <c r="T57" s="120" t="b">
        <f>IF(OR(S57="",S$65=0),"",(S57-S$63)*T$4/#REF!)</f>
        <v>0</v>
      </c>
      <c r="U57" s="130" t="b">
        <f>IF(#REF!&gt;0,#REF!,"")</f>
        <v>0</v>
      </c>
      <c r="V57" s="120" t="b">
        <f>IF(OR(U57="",U$65=0),"",(U57-U$63)*V$4/#REF!)</f>
        <v>0</v>
      </c>
      <c r="W57" s="130" t="b">
        <f>IF(#REF!&gt;0,#REF!,"")</f>
        <v>0</v>
      </c>
      <c r="X57" s="120" t="b">
        <f>IF(OR(W57="",W$65=0),"",(W57-W$63)*X$4/#REF!)</f>
        <v>0</v>
      </c>
      <c r="Y57" s="130" t="b">
        <f>IF(#REF!&gt;0,#REF!,"")</f>
        <v>0</v>
      </c>
      <c r="Z57" s="120" t="b">
        <f>IF(OR(Y57="",Y$65=0),"",(Y57-Y$63)*Z$4/#REF!)</f>
        <v>0</v>
      </c>
      <c r="AA57" s="130" t="b">
        <f>IF(#REF!&gt;0,#REF!,"")</f>
        <v>0</v>
      </c>
      <c r="AB57" s="120" t="b">
        <f>IF(OR(AA57="",AA$65=0),"",(AA57-AA$63)*AB$4/#REF!)</f>
        <v>0</v>
      </c>
      <c r="AC57" s="130" t="b">
        <f>IF(#REF!&gt;0,#REF!,"")</f>
        <v>0</v>
      </c>
      <c r="AD57" s="131" t="b">
        <f>IF(OR(AC57="",AC$65=0),"",(AC57-AC$63)*AD$4/#REF!)</f>
        <v>0</v>
      </c>
      <c r="AE57" s="129" t="e">
        <f>A57</f>
        <v>#REF!</v>
      </c>
      <c r="AF57" s="130" t="b">
        <f>IF(#REF!&gt;0,#REF!,"")</f>
        <v>0</v>
      </c>
      <c r="AG57" s="120" t="b">
        <f>IF(OR(AF57="",AF$65=0),"",(AF57-AF$63)*AG$4/#REF!)</f>
        <v>0</v>
      </c>
      <c r="AH57" s="130" t="b">
        <f>IF(#REF!&gt;0,#REF!,"")</f>
        <v>0</v>
      </c>
      <c r="AI57" s="120" t="b">
        <f>IF(OR(AH57="",AH$65=0),"",(AH57-AH$63)*AI$4/#REF!)</f>
        <v>0</v>
      </c>
      <c r="AJ57" s="130" t="b">
        <f>IF(#REF!&gt;0,#REF!,"")</f>
        <v>0</v>
      </c>
      <c r="AK57" s="114" t="b">
        <f>IF(OR(AJ57="",AJ$65=0),"",(AJ57-AJ$63)*AK$4/#REF!)</f>
        <v>0</v>
      </c>
      <c r="AL57" s="122" t="e">
        <f>E57+G57+I57+K57+M57+P57+R57+T57+V57+X57+Z57+AB57+AD57+AG57+AI57+AK57</f>
        <v>#REF!</v>
      </c>
      <c r="AM57" s="123">
        <f>IF(ISERROR(AL57),"",AL57)</f>
      </c>
      <c r="AN57" s="122">
        <f>IF(AM57&lt;&gt;"",((AM57-AM$63)*#REF!/AM$65+#REF!),"")</f>
      </c>
      <c r="AO57" s="123">
        <f>IF(AND(AN57&lt;&gt;"",ISNUMBER(C57)),IF(C57&lt;#REF!,AN57*(1-#REF!/100),AN57),AN57)</f>
      </c>
      <c r="AP57" s="124">
        <f>IF(AO57&lt;&gt;"",(AO57-$AO$63)*#REF!/AO$65+#REF!,"")</f>
      </c>
    </row>
    <row r="58" spans="1:42" ht="15" customHeight="1">
      <c r="A58" s="125" t="e">
        <f>#REF!</f>
        <v>#REF!</v>
      </c>
      <c r="B58" s="126" t="e">
        <f>#REF!</f>
        <v>#REF!</v>
      </c>
      <c r="C58" s="127" t="e">
        <f>#REF!</f>
        <v>#REF!</v>
      </c>
      <c r="D58" s="128" t="e">
        <f>#REF!</f>
        <v>#REF!</v>
      </c>
      <c r="E58" s="120" t="b">
        <f>IF(OR(D58="",D$65=0),"",(D58-D$63)*E$4/#REF!)</f>
        <v>0</v>
      </c>
      <c r="F58" s="128" t="e">
        <f>#REF!</f>
        <v>#REF!</v>
      </c>
      <c r="G58" s="120" t="b">
        <f>IF(OR(F58="",F$65=0),"",(F58-F$63)*G$4/#REF!)</f>
        <v>0</v>
      </c>
      <c r="H58" s="128" t="e">
        <f>#REF!</f>
        <v>#REF!</v>
      </c>
      <c r="I58" s="120" t="b">
        <f>IF(OR(H58="",H$65=0),"",(H58-H$63)*I$4/#REF!)</f>
        <v>0</v>
      </c>
      <c r="J58" s="128" t="e">
        <f>#REF!</f>
        <v>#REF!</v>
      </c>
      <c r="K58" s="120" t="b">
        <f>IF(OR(J58="",J$65=0),"",(J58-J$63)*K$4/#REF!)</f>
        <v>0</v>
      </c>
      <c r="L58" s="128" t="e">
        <f>#REF!</f>
        <v>#REF!</v>
      </c>
      <c r="M58" s="120" t="b">
        <f>IF(OR(L58="",L$65=0),"",(L58-L$63)*M$4/#REF!)</f>
        <v>0</v>
      </c>
      <c r="N58" s="156" t="e">
        <f>A58</f>
        <v>#REF!</v>
      </c>
      <c r="O58" s="130" t="b">
        <f>IF(#REF!&gt;0,#REF!,"")</f>
        <v>0</v>
      </c>
      <c r="P58" s="120" t="b">
        <f>IF(OR(O58="",O$65=0),"",(O58-O$63)*P$4/#REF!)</f>
        <v>0</v>
      </c>
      <c r="Q58" s="130" t="b">
        <f>IF(#REF!&gt;0,#REF!,"")</f>
        <v>0</v>
      </c>
      <c r="R58" s="120" t="b">
        <f>IF(OR(Q58="",Q$65=0),"",(Q58-Q$63)*R$4/#REF!)</f>
        <v>0</v>
      </c>
      <c r="S58" s="130" t="b">
        <f>IF(#REF!&gt;0,#REF!,"")</f>
        <v>0</v>
      </c>
      <c r="T58" s="120" t="b">
        <f>IF(OR(S58="",S$65=0),"",(S58-S$63)*T$4/#REF!)</f>
        <v>0</v>
      </c>
      <c r="U58" s="130" t="b">
        <f>IF(#REF!&gt;0,#REF!,"")</f>
        <v>0</v>
      </c>
      <c r="V58" s="120" t="b">
        <f>IF(OR(U58="",U$65=0),"",(U58-U$63)*V$4/#REF!)</f>
        <v>0</v>
      </c>
      <c r="W58" s="130" t="b">
        <f>IF(#REF!&gt;0,#REF!,"")</f>
        <v>0</v>
      </c>
      <c r="X58" s="120" t="b">
        <f>IF(OR(W58="",W$65=0),"",(W58-W$63)*X$4/#REF!)</f>
        <v>0</v>
      </c>
      <c r="Y58" s="130" t="b">
        <f>IF(#REF!&gt;0,#REF!,"")</f>
        <v>0</v>
      </c>
      <c r="Z58" s="120" t="b">
        <f>IF(OR(Y58="",Y$65=0),"",(Y58-Y$63)*Z$4/#REF!)</f>
        <v>0</v>
      </c>
      <c r="AA58" s="130" t="b">
        <f>IF(#REF!&gt;0,#REF!,"")</f>
        <v>0</v>
      </c>
      <c r="AB58" s="120" t="b">
        <f>IF(OR(AA58="",AA$65=0),"",(AA58-AA$63)*AB$4/#REF!)</f>
        <v>0</v>
      </c>
      <c r="AC58" s="130" t="b">
        <f>IF(#REF!&gt;0,#REF!,"")</f>
        <v>0</v>
      </c>
      <c r="AD58" s="131" t="b">
        <f>IF(OR(AC58="",AC$65=0),"",(AC58-AC$63)*AD$4/#REF!)</f>
        <v>0</v>
      </c>
      <c r="AE58" s="129" t="e">
        <f>A58</f>
        <v>#REF!</v>
      </c>
      <c r="AF58" s="130" t="b">
        <f>IF(#REF!&gt;0,#REF!,"")</f>
        <v>0</v>
      </c>
      <c r="AG58" s="120" t="b">
        <f>IF(OR(AF58="",AF$65=0),"",(AF58-AF$63)*AG$4/#REF!)</f>
        <v>0</v>
      </c>
      <c r="AH58" s="130" t="b">
        <f>IF(#REF!&gt;0,#REF!,"")</f>
        <v>0</v>
      </c>
      <c r="AI58" s="120" t="b">
        <f>IF(OR(AH58="",AH$65=0),"",(AH58-AH$63)*AI$4/#REF!)</f>
        <v>0</v>
      </c>
      <c r="AJ58" s="130" t="b">
        <f>IF(#REF!&gt;0,#REF!,"")</f>
        <v>0</v>
      </c>
      <c r="AK58" s="114" t="b">
        <f>IF(OR(AJ58="",AJ$65=0),"",(AJ58-AJ$63)*AK$4/#REF!)</f>
        <v>0</v>
      </c>
      <c r="AL58" s="122" t="e">
        <f>E58+G58+I58+K58+M58+P58+R58+T58+V58+X58+Z58+AB58+AD58+AG58+AI58+AK58</f>
        <v>#REF!</v>
      </c>
      <c r="AM58" s="123">
        <f>IF(ISERROR(AL58),"",AL58)</f>
      </c>
      <c r="AN58" s="122">
        <f>IF(AM58&lt;&gt;"",((AM58-AM$63)*#REF!/AM$65+#REF!),"")</f>
      </c>
      <c r="AO58" s="123">
        <f>IF(AND(AN58&lt;&gt;"",ISNUMBER(C58)),IF(C58&lt;#REF!,AN58*(1-#REF!/100),AN58),AN58)</f>
      </c>
      <c r="AP58" s="124">
        <f>IF(AO58&lt;&gt;"",(AO58-$AO$63)*#REF!/AO$65+#REF!,"")</f>
      </c>
    </row>
    <row r="59" spans="1:42" ht="15" customHeight="1">
      <c r="A59" s="125" t="e">
        <f>#REF!</f>
        <v>#REF!</v>
      </c>
      <c r="B59" s="126" t="e">
        <f>#REF!</f>
        <v>#REF!</v>
      </c>
      <c r="C59" s="127" t="e">
        <f>#REF!</f>
        <v>#REF!</v>
      </c>
      <c r="D59" s="128" t="e">
        <f>#REF!</f>
        <v>#REF!</v>
      </c>
      <c r="E59" s="120" t="b">
        <f>IF(OR(D59="",D$65=0),"",(D59-D$63)*E$4/#REF!)</f>
        <v>0</v>
      </c>
      <c r="F59" s="128" t="e">
        <f>#REF!</f>
        <v>#REF!</v>
      </c>
      <c r="G59" s="120" t="b">
        <f>IF(OR(F59="",F$65=0),"",(F59-F$63)*G$4/#REF!)</f>
        <v>0</v>
      </c>
      <c r="H59" s="128" t="e">
        <f>#REF!</f>
        <v>#REF!</v>
      </c>
      <c r="I59" s="120" t="b">
        <f>IF(OR(H59="",H$65=0),"",(H59-H$63)*I$4/#REF!)</f>
        <v>0</v>
      </c>
      <c r="J59" s="128" t="e">
        <f>#REF!</f>
        <v>#REF!</v>
      </c>
      <c r="K59" s="120" t="b">
        <f>IF(OR(J59="",J$65=0),"",(J59-J$63)*K$4/#REF!)</f>
        <v>0</v>
      </c>
      <c r="L59" s="128" t="e">
        <f>#REF!</f>
        <v>#REF!</v>
      </c>
      <c r="M59" s="120" t="b">
        <f>IF(OR(L59="",L$65=0),"",(L59-L$63)*M$4/#REF!)</f>
        <v>0</v>
      </c>
      <c r="N59" s="156" t="e">
        <f>A59</f>
        <v>#REF!</v>
      </c>
      <c r="O59" s="130" t="b">
        <f>IF(#REF!&gt;0,#REF!,"")</f>
        <v>0</v>
      </c>
      <c r="P59" s="120" t="b">
        <f>IF(OR(O59="",O$65=0),"",(O59-O$63)*P$4/#REF!)</f>
        <v>0</v>
      </c>
      <c r="Q59" s="130" t="b">
        <f>IF(#REF!&gt;0,#REF!,"")</f>
        <v>0</v>
      </c>
      <c r="R59" s="120" t="b">
        <f>IF(OR(Q59="",Q$65=0),"",(Q59-Q$63)*R$4/#REF!)</f>
        <v>0</v>
      </c>
      <c r="S59" s="130" t="b">
        <f>IF(#REF!&gt;0,#REF!,"")</f>
        <v>0</v>
      </c>
      <c r="T59" s="120" t="b">
        <f>IF(OR(S59="",S$65=0),"",(S59-S$63)*T$4/#REF!)</f>
        <v>0</v>
      </c>
      <c r="U59" s="130" t="b">
        <f>IF(#REF!&gt;0,#REF!,"")</f>
        <v>0</v>
      </c>
      <c r="V59" s="120" t="b">
        <f>IF(OR(U59="",U$65=0),"",(U59-U$63)*V$4/#REF!)</f>
        <v>0</v>
      </c>
      <c r="W59" s="130" t="b">
        <f>IF(#REF!&gt;0,#REF!,"")</f>
        <v>0</v>
      </c>
      <c r="X59" s="120" t="b">
        <f>IF(OR(W59="",W$65=0),"",(W59-W$63)*X$4/#REF!)</f>
        <v>0</v>
      </c>
      <c r="Y59" s="130" t="b">
        <f>IF(#REF!&gt;0,#REF!,"")</f>
        <v>0</v>
      </c>
      <c r="Z59" s="120" t="b">
        <f>IF(OR(Y59="",Y$65=0),"",(Y59-Y$63)*Z$4/#REF!)</f>
        <v>0</v>
      </c>
      <c r="AA59" s="130" t="b">
        <f>IF(#REF!&gt;0,#REF!,"")</f>
        <v>0</v>
      </c>
      <c r="AB59" s="120" t="b">
        <f>IF(OR(AA59="",AA$65=0),"",(AA59-AA$63)*AB$4/#REF!)</f>
        <v>0</v>
      </c>
      <c r="AC59" s="130" t="b">
        <f>IF(#REF!&gt;0,#REF!,"")</f>
        <v>0</v>
      </c>
      <c r="AD59" s="131" t="b">
        <f>IF(OR(AC59="",AC$65=0),"",(AC59-AC$63)*AD$4/#REF!)</f>
        <v>0</v>
      </c>
      <c r="AE59" s="129" t="e">
        <f>A59</f>
        <v>#REF!</v>
      </c>
      <c r="AF59" s="130" t="b">
        <f>IF(#REF!&gt;0,#REF!,"")</f>
        <v>0</v>
      </c>
      <c r="AG59" s="120" t="b">
        <f>IF(OR(AF59="",AF$65=0),"",(AF59-AF$63)*AG$4/#REF!)</f>
        <v>0</v>
      </c>
      <c r="AH59" s="130" t="b">
        <f>IF(#REF!&gt;0,#REF!,"")</f>
        <v>0</v>
      </c>
      <c r="AI59" s="120" t="b">
        <f>IF(OR(AH59="",AH$65=0),"",(AH59-AH$63)*AI$4/#REF!)</f>
        <v>0</v>
      </c>
      <c r="AJ59" s="130" t="b">
        <f>IF(#REF!&gt;0,#REF!,"")</f>
        <v>0</v>
      </c>
      <c r="AK59" s="114" t="b">
        <f>IF(OR(AJ59="",AJ$65=0),"",(AJ59-AJ$63)*AK$4/#REF!)</f>
        <v>0</v>
      </c>
      <c r="AL59" s="122" t="e">
        <f>E59+G59+I59+K59+M59+P59+R59+T59+V59+X59+Z59+AB59+AD59+AG59+AI59+AK59</f>
        <v>#REF!</v>
      </c>
      <c r="AM59" s="123">
        <f>IF(ISERROR(AL59),"",AL59)</f>
      </c>
      <c r="AN59" s="122">
        <f>IF(AM59&lt;&gt;"",((AM59-AM$63)*#REF!/AM$65+#REF!),"")</f>
      </c>
      <c r="AO59" s="123">
        <f>IF(AND(AN59&lt;&gt;"",ISNUMBER(C59)),IF(C59&lt;#REF!,AN59*(1-#REF!/100),AN59),AN59)</f>
      </c>
      <c r="AP59" s="124">
        <f>IF(AO59&lt;&gt;"",(AO59-$AO$63)*#REF!/AO$65+#REF!,"")</f>
      </c>
    </row>
    <row r="60" spans="1:42" ht="15" customHeight="1">
      <c r="A60" s="125" t="e">
        <f>#REF!</f>
        <v>#REF!</v>
      </c>
      <c r="B60" s="126" t="e">
        <f>#REF!</f>
        <v>#REF!</v>
      </c>
      <c r="C60" s="127" t="e">
        <f>#REF!</f>
        <v>#REF!</v>
      </c>
      <c r="D60" s="128" t="e">
        <f>#REF!</f>
        <v>#REF!</v>
      </c>
      <c r="E60" s="120" t="b">
        <f>IF(OR(D60="",D$65=0),"",(D60-D$63)*E$4/#REF!)</f>
        <v>0</v>
      </c>
      <c r="F60" s="128" t="e">
        <f>#REF!</f>
        <v>#REF!</v>
      </c>
      <c r="G60" s="120" t="b">
        <f>IF(OR(F60="",F$65=0),"",(F60-F$63)*G$4/#REF!)</f>
        <v>0</v>
      </c>
      <c r="H60" s="128" t="e">
        <f>#REF!</f>
        <v>#REF!</v>
      </c>
      <c r="I60" s="120" t="b">
        <f>IF(OR(H60="",H$65=0),"",(H60-H$63)*I$4/#REF!)</f>
        <v>0</v>
      </c>
      <c r="J60" s="128" t="e">
        <f>#REF!</f>
        <v>#REF!</v>
      </c>
      <c r="K60" s="120" t="b">
        <f>IF(OR(J60="",J$65=0),"",(J60-J$63)*K$4/#REF!)</f>
        <v>0</v>
      </c>
      <c r="L60" s="128" t="e">
        <f>#REF!</f>
        <v>#REF!</v>
      </c>
      <c r="M60" s="120" t="b">
        <f>IF(OR(L60="",L$65=0),"",(L60-L$63)*M$4/#REF!)</f>
        <v>0</v>
      </c>
      <c r="N60" s="156" t="e">
        <f>A60</f>
        <v>#REF!</v>
      </c>
      <c r="O60" s="130" t="b">
        <f>IF(#REF!&gt;0,#REF!,"")</f>
        <v>0</v>
      </c>
      <c r="P60" s="120" t="b">
        <f>IF(OR(O60="",O$65=0),"",(O60-O$63)*P$4/#REF!)</f>
        <v>0</v>
      </c>
      <c r="Q60" s="130" t="b">
        <f>IF(#REF!&gt;0,#REF!,"")</f>
        <v>0</v>
      </c>
      <c r="R60" s="120" t="b">
        <f>IF(OR(Q60="",Q$65=0),"",(Q60-Q$63)*R$4/#REF!)</f>
        <v>0</v>
      </c>
      <c r="S60" s="130" t="b">
        <f>IF(#REF!&gt;0,#REF!,"")</f>
        <v>0</v>
      </c>
      <c r="T60" s="120" t="b">
        <f>IF(OR(S60="",S$65=0),"",(S60-S$63)*T$4/#REF!)</f>
        <v>0</v>
      </c>
      <c r="U60" s="130" t="b">
        <f>IF(#REF!&gt;0,#REF!,"")</f>
        <v>0</v>
      </c>
      <c r="V60" s="120" t="b">
        <f>IF(OR(U60="",U$65=0),"",(U60-U$63)*V$4/#REF!)</f>
        <v>0</v>
      </c>
      <c r="W60" s="130" t="b">
        <f>IF(#REF!&gt;0,#REF!,"")</f>
        <v>0</v>
      </c>
      <c r="X60" s="120" t="b">
        <f>IF(OR(W60="",W$65=0),"",(W60-W$63)*X$4/#REF!)</f>
        <v>0</v>
      </c>
      <c r="Y60" s="130" t="b">
        <f>IF(#REF!&gt;0,#REF!,"")</f>
        <v>0</v>
      </c>
      <c r="Z60" s="120" t="b">
        <f>IF(OR(Y60="",Y$65=0),"",(Y60-Y$63)*Z$4/#REF!)</f>
        <v>0</v>
      </c>
      <c r="AA60" s="130" t="b">
        <f>IF(#REF!&gt;0,#REF!,"")</f>
        <v>0</v>
      </c>
      <c r="AB60" s="120" t="b">
        <f>IF(OR(AA60="",AA$65=0),"",(AA60-AA$63)*AB$4/#REF!)</f>
        <v>0</v>
      </c>
      <c r="AC60" s="130" t="b">
        <f>IF(#REF!&gt;0,#REF!,"")</f>
        <v>0</v>
      </c>
      <c r="AD60" s="131" t="b">
        <f>IF(OR(AC60="",AC$65=0),"",(AC60-AC$63)*AD$4/#REF!)</f>
        <v>0</v>
      </c>
      <c r="AE60" s="129" t="e">
        <f>A60</f>
        <v>#REF!</v>
      </c>
      <c r="AF60" s="130" t="b">
        <f>IF(#REF!&gt;0,#REF!,"")</f>
        <v>0</v>
      </c>
      <c r="AG60" s="120" t="b">
        <f>IF(OR(AF60="",AF$65=0),"",(AF60-AF$63)*AG$4/#REF!)</f>
        <v>0</v>
      </c>
      <c r="AH60" s="130" t="b">
        <f>IF(#REF!&gt;0,#REF!,"")</f>
        <v>0</v>
      </c>
      <c r="AI60" s="120" t="b">
        <f>IF(OR(AH60="",AH$65=0),"",(AH60-AH$63)*AI$4/#REF!)</f>
        <v>0</v>
      </c>
      <c r="AJ60" s="130" t="b">
        <f>IF(#REF!&gt;0,#REF!,"")</f>
        <v>0</v>
      </c>
      <c r="AK60" s="114" t="b">
        <f>IF(OR(AJ60="",AJ$65=0),"",(AJ60-AJ$63)*AK$4/#REF!)</f>
        <v>0</v>
      </c>
      <c r="AL60" s="122" t="e">
        <f>E60+G60+I60+K60+M60+P60+R60+T60+V60+X60+Z60+AB60+AD60+AG60+AI60+AK60</f>
        <v>#REF!</v>
      </c>
      <c r="AM60" s="123">
        <f>IF(ISERROR(AL60),"",AL60)</f>
      </c>
      <c r="AN60" s="122">
        <f>IF(AM60&lt;&gt;"",((AM60-AM$63)*#REF!/AM$65+#REF!),"")</f>
      </c>
      <c r="AO60" s="123">
        <f>IF(AND(AN60&lt;&gt;"",ISNUMBER(C60)),IF(C60&lt;#REF!,AN60*(1-#REF!/100),AN60),AN60)</f>
      </c>
      <c r="AP60" s="124">
        <f>IF(AO60&lt;&gt;"",(AO60-$AO$63)*#REF!/AO$65+#REF!,"")</f>
      </c>
    </row>
    <row r="61" spans="1:42" ht="15" customHeight="1">
      <c r="A61" s="125" t="e">
        <f>#REF!</f>
        <v>#REF!</v>
      </c>
      <c r="B61" s="126" t="e">
        <f>#REF!</f>
        <v>#REF!</v>
      </c>
      <c r="C61" s="127" t="e">
        <f>#REF!</f>
        <v>#REF!</v>
      </c>
      <c r="D61" s="128" t="e">
        <f>#REF!</f>
        <v>#REF!</v>
      </c>
      <c r="E61" s="120" t="b">
        <f>IF(OR(D61="",D$65=0),"",(D61-D$63)*E$4/#REF!)</f>
        <v>0</v>
      </c>
      <c r="F61" s="128" t="e">
        <f>#REF!</f>
        <v>#REF!</v>
      </c>
      <c r="G61" s="120" t="b">
        <f>IF(OR(F61="",F$65=0),"",(F61-F$63)*G$4/#REF!)</f>
        <v>0</v>
      </c>
      <c r="H61" s="128" t="e">
        <f>#REF!</f>
        <v>#REF!</v>
      </c>
      <c r="I61" s="120" t="b">
        <f>IF(OR(H61="",H$65=0),"",(H61-H$63)*I$4/#REF!)</f>
        <v>0</v>
      </c>
      <c r="J61" s="128" t="e">
        <f>#REF!</f>
        <v>#REF!</v>
      </c>
      <c r="K61" s="120" t="b">
        <f>IF(OR(J61="",J$65=0),"",(J61-J$63)*K$4/#REF!)</f>
        <v>0</v>
      </c>
      <c r="L61" s="128" t="e">
        <f>#REF!</f>
        <v>#REF!</v>
      </c>
      <c r="M61" s="120" t="b">
        <f>IF(OR(L61="",L$65=0),"",(L61-L$63)*M$4/#REF!)</f>
        <v>0</v>
      </c>
      <c r="N61" s="156" t="e">
        <f>A61</f>
        <v>#REF!</v>
      </c>
      <c r="O61" s="130" t="b">
        <f>IF(#REF!&gt;0,#REF!,"")</f>
        <v>0</v>
      </c>
      <c r="P61" s="120" t="b">
        <f>IF(OR(O61="",O$65=0),"",(O61-O$63)*P$4/#REF!)</f>
        <v>0</v>
      </c>
      <c r="Q61" s="130" t="b">
        <f>IF(#REF!&gt;0,#REF!,"")</f>
        <v>0</v>
      </c>
      <c r="R61" s="120" t="b">
        <f>IF(OR(Q61="",Q$65=0),"",(Q61-Q$63)*R$4/#REF!)</f>
        <v>0</v>
      </c>
      <c r="S61" s="130" t="b">
        <f>IF(#REF!&gt;0,#REF!,"")</f>
        <v>0</v>
      </c>
      <c r="T61" s="120" t="b">
        <f>IF(OR(S61="",S$65=0),"",(S61-S$63)*T$4/#REF!)</f>
        <v>0</v>
      </c>
      <c r="U61" s="130" t="b">
        <f>IF(#REF!&gt;0,#REF!,"")</f>
        <v>0</v>
      </c>
      <c r="V61" s="120" t="b">
        <f>IF(OR(U61="",U$65=0),"",(U61-U$63)*V$4/#REF!)</f>
        <v>0</v>
      </c>
      <c r="W61" s="130" t="b">
        <f>IF(#REF!&gt;0,#REF!,"")</f>
        <v>0</v>
      </c>
      <c r="X61" s="120" t="b">
        <f>IF(OR(W61="",W$65=0),"",(W61-W$63)*X$4/#REF!)</f>
        <v>0</v>
      </c>
      <c r="Y61" s="130" t="b">
        <f>IF(#REF!&gt;0,#REF!,"")</f>
        <v>0</v>
      </c>
      <c r="Z61" s="120" t="b">
        <f>IF(OR(Y61="",Y$65=0),"",(Y61-Y$63)*Z$4/#REF!)</f>
        <v>0</v>
      </c>
      <c r="AA61" s="130" t="b">
        <f>IF(#REF!&gt;0,#REF!,"")</f>
        <v>0</v>
      </c>
      <c r="AB61" s="120" t="b">
        <f>IF(OR(AA61="",AA$65=0),"",(AA61-AA$63)*AB$4/#REF!)</f>
        <v>0</v>
      </c>
      <c r="AC61" s="130" t="b">
        <f>IF(#REF!&gt;0,#REF!,"")</f>
        <v>0</v>
      </c>
      <c r="AD61" s="131" t="b">
        <f>IF(OR(AC61="",AC$65=0),"",(AC61-AC$63)*AD$4/#REF!)</f>
        <v>0</v>
      </c>
      <c r="AE61" s="129" t="e">
        <f>A61</f>
        <v>#REF!</v>
      </c>
      <c r="AF61" s="130" t="b">
        <f>IF(#REF!&gt;0,#REF!,"")</f>
        <v>0</v>
      </c>
      <c r="AG61" s="120" t="b">
        <f>IF(OR(AF61="",AF$65=0),"",(AF61-AF$63)*AG$4/#REF!)</f>
        <v>0</v>
      </c>
      <c r="AH61" s="130" t="b">
        <f>IF(#REF!&gt;0,#REF!,"")</f>
        <v>0</v>
      </c>
      <c r="AI61" s="120" t="b">
        <f>IF(OR(AH61="",AH$65=0),"",(AH61-AH$63)*AI$4/#REF!)</f>
        <v>0</v>
      </c>
      <c r="AJ61" s="130" t="b">
        <f>IF(#REF!&gt;0,#REF!,"")</f>
        <v>0</v>
      </c>
      <c r="AK61" s="114" t="b">
        <f>IF(OR(AJ61="",AJ$65=0),"",(AJ61-AJ$63)*AK$4/#REF!)</f>
        <v>0</v>
      </c>
      <c r="AL61" s="122" t="e">
        <f>E61+G61+I61+K61+M61+P61+R61+T61+V61+X61+Z61+AB61+AD61+AG61+AI61+AK61</f>
        <v>#REF!</v>
      </c>
      <c r="AM61" s="123">
        <f>IF(ISERROR(AL61),"",AL61)</f>
      </c>
      <c r="AN61" s="122">
        <f>IF(AM61&lt;&gt;"",((AM61-AM$63)*#REF!/AM$65+#REF!),"")</f>
      </c>
      <c r="AO61" s="123">
        <f>IF(AND(AN61&lt;&gt;"",ISNUMBER(C61)),IF(C61&lt;#REF!,AN61*(1-#REF!/100),AN61),AN61)</f>
      </c>
      <c r="AP61" s="124">
        <f>IF(AO61&lt;&gt;"",(AO61-$AO$63)*#REF!/AO$65+#REF!,"")</f>
      </c>
    </row>
    <row r="62" spans="1:42" ht="15" customHeight="1">
      <c r="A62" s="157" t="e">
        <f>#REF!</f>
        <v>#REF!</v>
      </c>
      <c r="B62" s="158" t="e">
        <f>#REF!</f>
        <v>#REF!</v>
      </c>
      <c r="C62" s="159" t="e">
        <f>#REF!</f>
        <v>#REF!</v>
      </c>
      <c r="D62" s="160" t="e">
        <f>#REF!</f>
        <v>#REF!</v>
      </c>
      <c r="E62" s="161" t="b">
        <f>IF(OR(D62="",D$65=0),"",(D62-D$63)*E$4/#REF!)</f>
        <v>0</v>
      </c>
      <c r="F62" s="160" t="e">
        <f>#REF!</f>
        <v>#REF!</v>
      </c>
      <c r="G62" s="161" t="b">
        <f>IF(OR(F62="",F$65=0),"",(F62-F$63)*G$4/#REF!)</f>
        <v>0</v>
      </c>
      <c r="H62" s="160" t="e">
        <f>#REF!</f>
        <v>#REF!</v>
      </c>
      <c r="I62" s="161" t="b">
        <f>IF(OR(H62="",H$65=0),"",(H62-H$63)*I$4/#REF!)</f>
        <v>0</v>
      </c>
      <c r="J62" s="160" t="e">
        <f>#REF!</f>
        <v>#REF!</v>
      </c>
      <c r="K62" s="161" t="b">
        <f>IF(OR(J62="",J$65=0),"",(J62-J$63)*K$4/#REF!)</f>
        <v>0</v>
      </c>
      <c r="L62" s="160" t="e">
        <f>#REF!</f>
        <v>#REF!</v>
      </c>
      <c r="M62" s="161" t="b">
        <f>IF(OR(L62="",L$65=0),"",(L62-L$63)*M$4/#REF!)</f>
        <v>0</v>
      </c>
      <c r="N62" s="162" t="e">
        <f>A62</f>
        <v>#REF!</v>
      </c>
      <c r="O62" s="163" t="b">
        <f>IF(#REF!&gt;0,#REF!,"")</f>
        <v>0</v>
      </c>
      <c r="P62" s="161" t="b">
        <f>IF(OR(O62="",O$65=0),"",(O62-O$63)*P$4/#REF!)</f>
        <v>0</v>
      </c>
      <c r="Q62" s="163" t="b">
        <f>IF(#REF!&gt;0,#REF!,"")</f>
        <v>0</v>
      </c>
      <c r="R62" s="161" t="b">
        <f>IF(OR(Q62="",Q$65=0),"",(Q62-Q$63)*R$4/#REF!)</f>
        <v>0</v>
      </c>
      <c r="S62" s="163" t="b">
        <f>IF(#REF!&gt;0,#REF!,"")</f>
        <v>0</v>
      </c>
      <c r="T62" s="161" t="b">
        <f>IF(OR(S62="",S$65=0),"",(S62-S$63)*T$4/#REF!)</f>
        <v>0</v>
      </c>
      <c r="U62" s="163" t="b">
        <f>IF(#REF!&gt;0,#REF!,"")</f>
        <v>0</v>
      </c>
      <c r="V62" s="161" t="b">
        <f>IF(OR(U62="",U$65=0),"",(U62-U$63)*V$4/#REF!)</f>
        <v>0</v>
      </c>
      <c r="W62" s="163" t="b">
        <f>IF(#REF!&gt;0,#REF!,"")</f>
        <v>0</v>
      </c>
      <c r="X62" s="161" t="b">
        <f>IF(OR(W62="",W$65=0),"",(W62-W$63)*X$4/#REF!)</f>
        <v>0</v>
      </c>
      <c r="Y62" s="163" t="b">
        <f>IF(#REF!&gt;0,#REF!,"")</f>
        <v>0</v>
      </c>
      <c r="Z62" s="161" t="b">
        <f>IF(OR(Y62="",Y$65=0),"",(Y62-Y$63)*Z$4/#REF!)</f>
        <v>0</v>
      </c>
      <c r="AA62" s="163" t="b">
        <f>IF(#REF!&gt;0,#REF!,"")</f>
        <v>0</v>
      </c>
      <c r="AB62" s="161" t="b">
        <f>IF(OR(AA62="",AA$65=0),"",(AA62-AA$63)*AB$4/#REF!)</f>
        <v>0</v>
      </c>
      <c r="AC62" s="163" t="b">
        <f>IF(#REF!&gt;0,#REF!,"")</f>
        <v>0</v>
      </c>
      <c r="AD62" s="164" t="b">
        <f>IF(OR(AC62="",AC$65=0),"",(AC62-AC$63)*AD$4/#REF!)</f>
        <v>0</v>
      </c>
      <c r="AE62" s="165" t="e">
        <f>A62</f>
        <v>#REF!</v>
      </c>
      <c r="AF62" s="163" t="b">
        <f>IF(#REF!&gt;0,#REF!,"")</f>
        <v>0</v>
      </c>
      <c r="AG62" s="161" t="b">
        <f>IF(OR(AF62="",AF$65=0),"",(AF62-AF$63)*AG$4/#REF!)</f>
        <v>0</v>
      </c>
      <c r="AH62" s="163" t="b">
        <f>IF(#REF!&gt;0,#REF!,"")</f>
        <v>0</v>
      </c>
      <c r="AI62" s="161" t="b">
        <f>IF(OR(AH62="",AH$65=0),"",(AH62-AH$63)*AI$4/#REF!)</f>
        <v>0</v>
      </c>
      <c r="AJ62" s="163" t="b">
        <f>IF(#REF!&gt;0,#REF!,"")</f>
        <v>0</v>
      </c>
      <c r="AK62" s="114" t="b">
        <f>IF(OR(AJ62="",AJ$65=0),"",(AJ62-AJ$63)*AK$4/#REF!)</f>
        <v>0</v>
      </c>
      <c r="AL62" s="122" t="e">
        <f>E62+G62+I62+K62+M62+P62+R62+T62+V62+X62+Z62+AB62+AD62+AG62+AI62+AK62</f>
        <v>#REF!</v>
      </c>
      <c r="AM62" s="123">
        <f>IF(ISERROR(AL62),"",AL62)</f>
      </c>
      <c r="AN62" s="122">
        <f>IF(AM62&lt;&gt;"",((AM62-AM$63)*#REF!/AM$65+#REF!),"")</f>
      </c>
      <c r="AO62" s="123">
        <f>IF(AND(AN62&lt;&gt;"",ISNUMBER(C62)),IF(C62&lt;#REF!,AN62*(1-#REF!/100),AN62),AN62)</f>
      </c>
      <c r="AP62" s="124">
        <f>IF(AO62&lt;&gt;"",(AO62-$AO$63)*#REF!/AO$65+#REF!,"")</f>
      </c>
    </row>
    <row r="63" spans="1:42" ht="15" customHeight="1">
      <c r="A63" s="166" t="s">
        <v>27</v>
      </c>
      <c r="B63" s="166"/>
      <c r="C63" s="166"/>
      <c r="D63" s="167" t="e">
        <f>IF(SUM(D6:D62)&gt;0,AVERAGE(D6:D62),"")</f>
        <v>#REF!</v>
      </c>
      <c r="E63" s="167">
        <f>IF(ISNUMBER(D63),AVERAGE(E6:E62),"")</f>
      </c>
      <c r="F63" s="167" t="e">
        <f>IF(SUM(F6:F62)&gt;0,AVERAGE(F6:F62),"")</f>
        <v>#REF!</v>
      </c>
      <c r="G63" s="167">
        <f>IF(ISNUMBER(F63),AVERAGE(G6:G62),"")</f>
      </c>
      <c r="H63" s="167" t="e">
        <f>IF(SUM(H6:H62)&gt;0,AVERAGE(H6:H62),"")</f>
        <v>#REF!</v>
      </c>
      <c r="I63" s="167">
        <f>IF(ISNUMBER(H63),AVERAGE(I6:I62),"")</f>
      </c>
      <c r="J63" s="167" t="e">
        <f>IF(SUM(J6:J62)&gt;0,AVERAGE(J6:J62),"")</f>
        <v>#REF!</v>
      </c>
      <c r="K63" s="167">
        <f>IF(ISNUMBER(J63),AVERAGE(K6:K62),"")</f>
      </c>
      <c r="L63" s="167" t="e">
        <f>IF(SUM(L6:L62)&gt;0,AVERAGE(L6:L62),"")</f>
        <v>#REF!</v>
      </c>
      <c r="M63" s="167">
        <f>IF(ISNUMBER(L63),AVERAGE(M6:M62),"")</f>
      </c>
      <c r="N63" s="168" t="s">
        <v>68</v>
      </c>
      <c r="O63" s="167" t="e">
        <f>IF(SUM(O6:O62)&gt;0,AVERAGE(O6:O62),"")</f>
        <v>#REF!</v>
      </c>
      <c r="P63" s="167">
        <f>IF(ISNUMBER(O63),AVERAGE(P6:P62),"")</f>
      </c>
      <c r="Q63" s="167" t="e">
        <f>IF(SUM(Q6:Q62)&gt;0,AVERAGE(Q6:Q62),"")</f>
        <v>#REF!</v>
      </c>
      <c r="R63" s="167">
        <f>IF(ISNUMBER(Q63),AVERAGE(R6:R62),"")</f>
      </c>
      <c r="S63" s="167" t="e">
        <f>IF(SUM(S6:S62)&gt;0,AVERAGE(S6:S62),"")</f>
        <v>#REF!</v>
      </c>
      <c r="T63" s="167">
        <f>IF(ISNUMBER(S63),AVERAGE(T6:T62),"")</f>
      </c>
      <c r="U63" s="167" t="e">
        <f>IF(SUM(U6:U62)&gt;0,AVERAGE(U6:U62),"")</f>
        <v>#REF!</v>
      </c>
      <c r="V63" s="167">
        <f>IF(ISNUMBER(U63),AVERAGE(V6:V62),"")</f>
      </c>
      <c r="W63" s="167" t="e">
        <f>IF(SUM(W6:W62)&gt;0,AVERAGE(W6:W62),"")</f>
        <v>#REF!</v>
      </c>
      <c r="X63" s="167">
        <f>IF(ISNUMBER(W63),AVERAGE(X6:X62),"")</f>
      </c>
      <c r="Y63" s="167" t="e">
        <f>IF(SUM(Y6:Y62)&gt;0,AVERAGE(Y6:Y62),"")</f>
        <v>#REF!</v>
      </c>
      <c r="Z63" s="167">
        <f>IF(ISNUMBER(Y63),AVERAGE(Z6:Z62),"")</f>
      </c>
      <c r="AA63" s="167" t="e">
        <f>IF(SUM(AA6:AA62)&gt;0,AVERAGE(AA6:AA62),"")</f>
        <v>#REF!</v>
      </c>
      <c r="AB63" s="167">
        <f>IF(ISNUMBER(AA63),AVERAGE(AB6:AB62),"")</f>
      </c>
      <c r="AC63" s="167" t="e">
        <f>IF(SUM(AC6:AC62)&gt;0,AVERAGE(AC6:AC62),"")</f>
        <v>#REF!</v>
      </c>
      <c r="AD63" s="169">
        <f>IF(ISNUMBER(AC63),AVERAGE(AD6:AD62),"")</f>
      </c>
      <c r="AE63" s="170"/>
      <c r="AF63" s="167" t="e">
        <f>IF(SUM(AF6:AF62)&gt;0,AVERAGE(AF6:AF62),"")</f>
        <v>#REF!</v>
      </c>
      <c r="AG63" s="167" t="b">
        <f>IF(OR(AF63="",OR(ISERROR(AF64),AF64=0)),"",AVERAGE(AG6:AG62))</f>
        <v>0</v>
      </c>
      <c r="AH63" s="167" t="e">
        <f>IF(SUM(AH6:AH62)&gt;0,AVERAGE(AH6:AH62),"")</f>
        <v>#REF!</v>
      </c>
      <c r="AI63" s="167" t="b">
        <f>IF(OR(AH63="",OR(ISERROR(AH64),AH64=0)),"",AVERAGE(AI6:AI62))</f>
        <v>0</v>
      </c>
      <c r="AJ63" s="167" t="e">
        <f>IF(SUM(AJ6:AJ62)&gt;0,AVERAGE(AJ6:AJ62),"")</f>
        <v>#REF!</v>
      </c>
      <c r="AK63" s="171">
        <f>IF(ISNUMBER(AJ63),AVERAGE(AK6:AK62),"")</f>
      </c>
      <c r="AL63" s="172" t="e">
        <f>IF(SUM(AL6:AL62)&gt;0,AVERAGE(AL6:AL62),"")</f>
        <v>#REF!</v>
      </c>
      <c r="AM63" s="167" t="e">
        <f>IF(ISERROR(AM64),"",AVERAGE(AM6:AM62))</f>
        <v>#VALUE!</v>
      </c>
      <c r="AN63" s="172">
        <f>IF(SUM(AN6:AN62)&gt;0,AVERAGE(AN6:AN62),"")</f>
      </c>
      <c r="AO63" s="172">
        <f>IF(SUM(AO6:AO62)&gt;0,AVERAGE(AO6:AO62),"")</f>
      </c>
      <c r="AP63" s="171" t="e">
        <f>IF(ISERROR(AP64),"",AVERAGE(AP6:AP62))</f>
        <v>#VALUE!</v>
      </c>
    </row>
    <row r="64" spans="1:42" ht="12.75" customHeight="1" hidden="1">
      <c r="A64" s="173" t="s">
        <v>28</v>
      </c>
      <c r="B64" s="173"/>
      <c r="C64" s="174"/>
      <c r="D64" s="175" t="b">
        <f>IF(D63&lt;&gt;"",STDEV(D6:D62),"")</f>
        <v>0</v>
      </c>
      <c r="E64" s="175">
        <f>IF(ISNUMBER(D64),STDEV(E6:E62),"")</f>
      </c>
      <c r="F64" s="175" t="b">
        <f>IF(F63&lt;&gt;"",STDEV(F6:F62),"")</f>
        <v>0</v>
      </c>
      <c r="G64" s="175">
        <f>IF(ISNUMBER(F64),STDEV(G6:G62),"")</f>
      </c>
      <c r="H64" s="175" t="b">
        <f>IF(H63&lt;&gt;"",STDEV(H6:H62),"")</f>
        <v>0</v>
      </c>
      <c r="I64" s="175">
        <f>IF(ISNUMBER(H64),STDEV(I6:I62),"")</f>
      </c>
      <c r="J64" s="175" t="b">
        <f>IF(J63&lt;&gt;"",STDEV(J6:J62),"")</f>
        <v>0</v>
      </c>
      <c r="K64" s="175">
        <f>IF(ISNUMBER(J64),STDEV(K6:K62),"")</f>
      </c>
      <c r="L64" s="175" t="b">
        <f>IF(L63&lt;&gt;"",STDEV(L6:L62),"")</f>
        <v>0</v>
      </c>
      <c r="M64" s="175">
        <f>IF(ISNUMBER(L64),STDEV(M6:M62),"")</f>
      </c>
      <c r="N64" s="176"/>
      <c r="O64" s="175" t="b">
        <f>IF(O63&lt;&gt;"",STDEV(O6:O62),"")</f>
        <v>0</v>
      </c>
      <c r="P64" s="175">
        <f>IF(ISNUMBER(O64),STDEV(P6:P62),"")</f>
      </c>
      <c r="Q64" s="175" t="b">
        <f>IF(Q63&lt;&gt;"",STDEV(Q6:Q62),"")</f>
        <v>0</v>
      </c>
      <c r="R64" s="175">
        <f>IF(ISNUMBER(Q64),STDEV(R6:R62),"")</f>
      </c>
      <c r="S64" s="175" t="b">
        <f>IF(S63&lt;&gt;"",STDEV(S6:S62),"")</f>
        <v>0</v>
      </c>
      <c r="T64" s="175">
        <f>IF(ISNUMBER(S64),STDEV(T6:T62),"")</f>
      </c>
      <c r="U64" s="175" t="b">
        <f>IF(U63&lt;&gt;"",STDEV(U6:U62),"")</f>
        <v>0</v>
      </c>
      <c r="V64" s="175">
        <f>IF(ISNUMBER(U64),STDEV(V6:V62),"")</f>
      </c>
      <c r="W64" s="175" t="b">
        <f>IF(W63&lt;&gt;"",STDEV(W6:W62),"")</f>
        <v>0</v>
      </c>
      <c r="X64" s="175">
        <f>IF(ISNUMBER(W64),STDEV(X6:X62),"")</f>
      </c>
      <c r="Y64" s="175" t="b">
        <f>IF(Y63&lt;&gt;"",STDEV(Y6:Y62),"")</f>
        <v>0</v>
      </c>
      <c r="Z64" s="175">
        <f>IF(ISNUMBER(Y64),STDEV(Z6:Z62),"")</f>
      </c>
      <c r="AA64" s="175" t="b">
        <f>IF(AA63&lt;&gt;"",STDEV(AA6:AA62),"")</f>
        <v>0</v>
      </c>
      <c r="AB64" s="175">
        <f>IF(ISNUMBER(AA64),STDEV(AB6:AB62),"")</f>
      </c>
      <c r="AC64" s="175" t="b">
        <f>IF(AC63&lt;&gt;"",STDEV(AC6:AC62),"")</f>
        <v>0</v>
      </c>
      <c r="AD64" s="177">
        <f>IF(ISNUMBER(AC64),STDEV(AD6:AD62),"")</f>
      </c>
      <c r="AE64" s="178"/>
      <c r="AF64" s="175" t="b">
        <f>IF(AF63&lt;&gt;"",STDEV(AF6:AF62),"")</f>
        <v>0</v>
      </c>
      <c r="AG64" s="175">
        <f>IF(ISNUMBER(AF64),STDEV(AG6:AG62),"")</f>
      </c>
      <c r="AH64" s="175" t="b">
        <f>IF(AH63&lt;&gt;"",STDEV(AH6:AH62),"")</f>
        <v>0</v>
      </c>
      <c r="AI64" s="175">
        <f>IF(ISNUMBER(AH64),STDEV(AI6:AI62),"")</f>
      </c>
      <c r="AJ64" s="175" t="b">
        <f>IF(AJ63&lt;&gt;"",STDEV(AJ6:AJ62),"")</f>
        <v>0</v>
      </c>
      <c r="AK64" s="179">
        <f>IF(ISNUMBER(AJ64),STDEV(AK6:AK62),"")</f>
      </c>
      <c r="AL64" s="180" t="e">
        <f>STDEV(AL6:AL62)</f>
        <v>#VALUE!</v>
      </c>
      <c r="AM64" s="180">
        <f>STDEV(AM6:AM62)</f>
        <v>0</v>
      </c>
      <c r="AN64" s="180">
        <f>STDEV(AN6:AN62)</f>
        <v>0</v>
      </c>
      <c r="AO64" s="180">
        <f>STDEV(AO6:AO62)</f>
        <v>0</v>
      </c>
      <c r="AP64" s="179">
        <f>STDEV(AP6:AP62)</f>
        <v>0</v>
      </c>
    </row>
    <row r="65" spans="1:42" ht="15" customHeight="1">
      <c r="A65" s="181" t="s">
        <v>69</v>
      </c>
      <c r="B65" s="181"/>
      <c r="C65" s="181"/>
      <c r="D65" s="182">
        <f>IF(ISNUMBER(D64),D64,0)</f>
        <v>0</v>
      </c>
      <c r="E65" s="182">
        <f>IF(ISNUMBER(E64),E64,0)</f>
        <v>0</v>
      </c>
      <c r="F65" s="182">
        <f>IF(ISNUMBER(F64),F64,0)</f>
        <v>0</v>
      </c>
      <c r="G65" s="182">
        <f>IF(ISNUMBER(G64),G64,0)</f>
        <v>0</v>
      </c>
      <c r="H65" s="182">
        <f>IF(ISNUMBER(H64),H64,0)</f>
        <v>0</v>
      </c>
      <c r="I65" s="182">
        <f>IF(ISNUMBER(I64),I64,0)</f>
        <v>0</v>
      </c>
      <c r="J65" s="182">
        <f>IF(ISNUMBER(J64),J64,0)</f>
        <v>0</v>
      </c>
      <c r="K65" s="182">
        <f>IF(ISNUMBER(K64),K64,0)</f>
        <v>0</v>
      </c>
      <c r="L65" s="182">
        <f>IF(ISNUMBER(L64),L64,0)</f>
        <v>0</v>
      </c>
      <c r="M65" s="182">
        <f>IF(ISNUMBER(M64),M64,0)</f>
        <v>0</v>
      </c>
      <c r="N65" s="183" t="s">
        <v>28</v>
      </c>
      <c r="O65" s="182">
        <f>IF(ISNUMBER(O64),O64,0)</f>
        <v>0</v>
      </c>
      <c r="P65" s="182">
        <f>IF(ISNUMBER(P64),P64,0)</f>
        <v>0</v>
      </c>
      <c r="Q65" s="182">
        <f>IF(ISNUMBER(Q64),Q64,0)</f>
        <v>0</v>
      </c>
      <c r="R65" s="182">
        <f>IF(ISNUMBER(R64),R64,0)</f>
        <v>0</v>
      </c>
      <c r="S65" s="182">
        <f>IF(ISNUMBER(S64),S64,0)</f>
        <v>0</v>
      </c>
      <c r="T65" s="182">
        <f>IF(ISNUMBER(T64),T64,0)</f>
        <v>0</v>
      </c>
      <c r="U65" s="182">
        <f>IF(ISNUMBER(U64),U64,0)</f>
        <v>0</v>
      </c>
      <c r="V65" s="182">
        <f>IF(ISNUMBER(V64),V64,0)</f>
        <v>0</v>
      </c>
      <c r="W65" s="182">
        <f>IF(ISNUMBER(W64),W64,0)</f>
        <v>0</v>
      </c>
      <c r="X65" s="182">
        <f>IF(ISNUMBER(X64),X64,0)</f>
        <v>0</v>
      </c>
      <c r="Y65" s="182">
        <f>IF(ISNUMBER(Y64),Y64,0)</f>
        <v>0</v>
      </c>
      <c r="Z65" s="182">
        <f>IF(ISNUMBER(Z64),Z64,0)</f>
        <v>0</v>
      </c>
      <c r="AA65" s="182">
        <f>IF(ISNUMBER(AA64),AA64,0)</f>
        <v>0</v>
      </c>
      <c r="AB65" s="182">
        <f>IF(ISNUMBER(AB64),AB64,0)</f>
        <v>0</v>
      </c>
      <c r="AC65" s="182">
        <f>IF(ISNUMBER(AC64),AC64,0)</f>
        <v>0</v>
      </c>
      <c r="AD65" s="184">
        <f>IF(ISNUMBER(AD64),AD64,0)</f>
        <v>0</v>
      </c>
      <c r="AE65" s="185"/>
      <c r="AF65" s="182">
        <f>IF(ISNUMBER(AF64),AF64,0)</f>
        <v>0</v>
      </c>
      <c r="AG65" s="182">
        <f>IF(ISNUMBER(AG64),AG64,0)</f>
        <v>0</v>
      </c>
      <c r="AH65" s="182">
        <f>IF(ISNUMBER(AH64),AH64,0)</f>
        <v>0</v>
      </c>
      <c r="AI65" s="182">
        <f>IF(ISNUMBER(AI64),AI64,0)</f>
        <v>0</v>
      </c>
      <c r="AJ65" s="182">
        <f>IF(ISNUMBER(AJ64),AJ64,0)</f>
        <v>0</v>
      </c>
      <c r="AK65" s="186">
        <f>IF(ISNUMBER(AK64),AK64,0)</f>
        <v>0</v>
      </c>
      <c r="AL65" s="187">
        <f>IF(ISNUMBER(AL64),AL64,0)</f>
        <v>0</v>
      </c>
      <c r="AM65" s="187">
        <f>IF(ISNUMBER(AM64),AM64,0)</f>
        <v>0</v>
      </c>
      <c r="AN65" s="187">
        <f>IF(ISNUMBER(AN64),AN64,0)</f>
        <v>0</v>
      </c>
      <c r="AO65" s="187">
        <f>IF(ISNUMBER(AO64),AO64,0)</f>
        <v>0</v>
      </c>
      <c r="AP65" s="186">
        <f>IF(ISNUMBER(AP64),AP64,0)</f>
        <v>0</v>
      </c>
    </row>
    <row r="67" spans="5:16" ht="12.75">
      <c r="E67" s="188"/>
      <c r="P67" s="182"/>
    </row>
  </sheetData>
  <sheetProtection sheet="1" objects="1" scenarios="1"/>
  <mergeCells count="94">
    <mergeCell ref="A1:A5"/>
    <mergeCell ref="B1:B5"/>
    <mergeCell ref="C1:C5"/>
    <mergeCell ref="D1:M1"/>
    <mergeCell ref="N1:N5"/>
    <mergeCell ref="O1:AD1"/>
    <mergeCell ref="AE1:AE5"/>
    <mergeCell ref="AF1:AK1"/>
    <mergeCell ref="AL1:AL5"/>
    <mergeCell ref="AM1:AM5"/>
    <mergeCell ref="AN1:AN5"/>
    <mergeCell ref="AO1:AO5"/>
    <mergeCell ref="AP1:AP5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Y2:Z2"/>
    <mergeCell ref="AA2:AB2"/>
    <mergeCell ref="AC2:AD2"/>
    <mergeCell ref="AF2:AG2"/>
    <mergeCell ref="AH2:AI2"/>
    <mergeCell ref="AJ2:AK2"/>
    <mergeCell ref="D3:D5"/>
    <mergeCell ref="F3:F5"/>
    <mergeCell ref="H3:H5"/>
    <mergeCell ref="J3:J5"/>
    <mergeCell ref="L3:L5"/>
    <mergeCell ref="O3:O5"/>
    <mergeCell ref="Q3:Q5"/>
    <mergeCell ref="S3:S5"/>
    <mergeCell ref="U3:U5"/>
    <mergeCell ref="W3:W5"/>
    <mergeCell ref="Y3:Y5"/>
    <mergeCell ref="AA3:AA5"/>
    <mergeCell ref="AC3:AC5"/>
    <mergeCell ref="AF3:AF5"/>
    <mergeCell ref="AH3:AH5"/>
    <mergeCell ref="AJ3:AJ5"/>
    <mergeCell ref="A33:A37"/>
    <mergeCell ref="B33:B37"/>
    <mergeCell ref="C33:C37"/>
    <mergeCell ref="D33:M33"/>
    <mergeCell ref="N33:N37"/>
    <mergeCell ref="O33:AD33"/>
    <mergeCell ref="AE33:AE37"/>
    <mergeCell ref="AF33:AI33"/>
    <mergeCell ref="AJ33:AK33"/>
    <mergeCell ref="AL33:AL37"/>
    <mergeCell ref="AM33:AM37"/>
    <mergeCell ref="AN33:AN37"/>
    <mergeCell ref="AO33:AO37"/>
    <mergeCell ref="AP33:AP37"/>
    <mergeCell ref="D34:E34"/>
    <mergeCell ref="F34:G34"/>
    <mergeCell ref="H34:I34"/>
    <mergeCell ref="J34:K34"/>
    <mergeCell ref="L34:M34"/>
    <mergeCell ref="O34:P34"/>
    <mergeCell ref="Q34:R34"/>
    <mergeCell ref="S34:T34"/>
    <mergeCell ref="U34:V34"/>
    <mergeCell ref="W34:X34"/>
    <mergeCell ref="Y34:Z34"/>
    <mergeCell ref="AA34:AB34"/>
    <mergeCell ref="AC34:AD34"/>
    <mergeCell ref="AF34:AG34"/>
    <mergeCell ref="AH34:AI34"/>
    <mergeCell ref="AJ34:AK34"/>
    <mergeCell ref="D35:D37"/>
    <mergeCell ref="F35:F37"/>
    <mergeCell ref="H35:H37"/>
    <mergeCell ref="J35:J37"/>
    <mergeCell ref="L35:L37"/>
    <mergeCell ref="O35:O37"/>
    <mergeCell ref="Q35:Q37"/>
    <mergeCell ref="S35:S37"/>
    <mergeCell ref="U35:U37"/>
    <mergeCell ref="W35:W37"/>
    <mergeCell ref="Y35:Y37"/>
    <mergeCell ref="AA35:AA37"/>
    <mergeCell ref="AC35:AC37"/>
    <mergeCell ref="AF35:AF37"/>
    <mergeCell ref="AH35:AH37"/>
    <mergeCell ref="AJ35:AJ37"/>
    <mergeCell ref="A63:C63"/>
    <mergeCell ref="A64:B64"/>
    <mergeCell ref="A65:C65"/>
  </mergeCells>
  <printOptions/>
  <pageMargins left="0.5513888888888889" right="0.15763888888888888" top="0.9840277777777778" bottom="0.59027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MS</cp:lastModifiedBy>
  <cp:lastPrinted>2006-06-07T15:40:01Z</cp:lastPrinted>
  <dcterms:created xsi:type="dcterms:W3CDTF">2002-05-09T19:39:05Z</dcterms:created>
  <dcterms:modified xsi:type="dcterms:W3CDTF">2006-06-07T15:43:11Z</dcterms:modified>
  <cp:category/>
  <cp:version/>
  <cp:contentType/>
  <cp:contentStatus/>
  <cp:revision>1</cp:revision>
</cp:coreProperties>
</file>